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2_2022_2023_tok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<sst xmlns="http://schemas.openxmlformats.org/spreadsheetml/2006/main" count="244" uniqueCount="138">
  <si>
    <t xml:space="preserve">Индекс</t>
  </si>
  <si>
    <t xml:space="preserve">Презиме и име</t>
  </si>
  <si>
    <t xml:space="preserve">Бодови са часа</t>
  </si>
  <si>
    <t xml:space="preserve">Теорија испит</t>
  </si>
  <si>
    <t xml:space="preserve">Практични испит</t>
  </si>
  <si>
    <t xml:space="preserve">Испит укупно</t>
  </si>
  <si>
    <t xml:space="preserve">Испит скалирано</t>
  </si>
  <si>
    <t xml:space="preserve">Финално</t>
  </si>
  <si>
    <t xml:space="preserve">Оцена ЈУН1</t>
  </si>
  <si>
    <t xml:space="preserve">Рок</t>
  </si>
  <si>
    <t xml:space="preserve">Јун1</t>
  </si>
  <si>
    <t xml:space="preserve"> 32/2022</t>
  </si>
  <si>
    <t xml:space="preserve">Мицић, Богдан   </t>
  </si>
  <si>
    <t xml:space="preserve"> 19/2022</t>
  </si>
  <si>
    <t xml:space="preserve">Ћурувија, Давид   </t>
  </si>
  <si>
    <t xml:space="preserve"> 7/2022</t>
  </si>
  <si>
    <t xml:space="preserve">Цвијетиновић, Марко   </t>
  </si>
  <si>
    <t xml:space="preserve"> 69/2022</t>
  </si>
  <si>
    <t xml:space="preserve">Јовановић, Лазар   </t>
  </si>
  <si>
    <t xml:space="preserve"> 51/2022</t>
  </si>
  <si>
    <t xml:space="preserve">Вујовић, Добривоје   </t>
  </si>
  <si>
    <t xml:space="preserve"> 43/2022</t>
  </si>
  <si>
    <t xml:space="preserve">Недељковић, Филип   </t>
  </si>
  <si>
    <t xml:space="preserve"> 28/2022</t>
  </si>
  <si>
    <t xml:space="preserve">Бркљач, Јована   </t>
  </si>
  <si>
    <t xml:space="preserve"> 47/2022</t>
  </si>
  <si>
    <t xml:space="preserve">Зубљић, Милица   </t>
  </si>
  <si>
    <t xml:space="preserve"> 222/2022</t>
  </si>
  <si>
    <t xml:space="preserve">Никић, Огњен   </t>
  </si>
  <si>
    <t xml:space="preserve"> 13/2022</t>
  </si>
  <si>
    <t xml:space="preserve">Трифуновић, Никола   </t>
  </si>
  <si>
    <t xml:space="preserve"> 158/2022</t>
  </si>
  <si>
    <t xml:space="preserve">Ђурковић, Филип   </t>
  </si>
  <si>
    <t xml:space="preserve"> 59/2022</t>
  </si>
  <si>
    <t xml:space="preserve">Ђорђевић, Матија   </t>
  </si>
  <si>
    <t xml:space="preserve"> 166/2022</t>
  </si>
  <si>
    <t xml:space="preserve">Спасић, Анђела   </t>
  </si>
  <si>
    <t xml:space="preserve"> 139/2022</t>
  </si>
  <si>
    <t xml:space="preserve">Филиповић, Алекса   </t>
  </si>
  <si>
    <t xml:space="preserve"> 117/2022</t>
  </si>
  <si>
    <t xml:space="preserve">Миленковић, Николина   </t>
  </si>
  <si>
    <t xml:space="preserve"> 42/2022</t>
  </si>
  <si>
    <t xml:space="preserve">Спасојевић, Димитрије   </t>
  </si>
  <si>
    <t xml:space="preserve"> 153/2022</t>
  </si>
  <si>
    <t xml:space="preserve">Минић, Ива   </t>
  </si>
  <si>
    <t xml:space="preserve"> 150/2020</t>
  </si>
  <si>
    <t xml:space="preserve">Даниловић, Виктор   </t>
  </si>
  <si>
    <t xml:space="preserve"> 159/2022</t>
  </si>
  <si>
    <t xml:space="preserve">Стојановић, Игор   </t>
  </si>
  <si>
    <t xml:space="preserve"> 62/2021</t>
  </si>
  <si>
    <t xml:space="preserve">Ранковић, Јован   </t>
  </si>
  <si>
    <t xml:space="preserve"> 103/2022</t>
  </si>
  <si>
    <t xml:space="preserve">Вукадиновић, Алекса   </t>
  </si>
  <si>
    <t xml:space="preserve"> 237/2022</t>
  </si>
  <si>
    <t xml:space="preserve">Сајић, Ђорђе   </t>
  </si>
  <si>
    <t xml:space="preserve"> 68/2022</t>
  </si>
  <si>
    <t xml:space="preserve">Павлићевић, Наталија   </t>
  </si>
  <si>
    <t xml:space="preserve"> 214/2021</t>
  </si>
  <si>
    <t xml:space="preserve">Марчетић, Катарина   </t>
  </si>
  <si>
    <t xml:space="preserve"> 40/2022</t>
  </si>
  <si>
    <t xml:space="preserve">Давидовић, Лука   </t>
  </si>
  <si>
    <t xml:space="preserve"> 144/2022</t>
  </si>
  <si>
    <t xml:space="preserve">Ђукић, Александар   </t>
  </si>
  <si>
    <t xml:space="preserve"> 91/2022</t>
  </si>
  <si>
    <t xml:space="preserve">Шевић, Виктор   </t>
  </si>
  <si>
    <t xml:space="preserve"> 50/2022</t>
  </si>
  <si>
    <t xml:space="preserve">Рајчић, Лазар   </t>
  </si>
  <si>
    <t xml:space="preserve"> 122/2022</t>
  </si>
  <si>
    <t xml:space="preserve">Јовановић, Никола   </t>
  </si>
  <si>
    <t xml:space="preserve"> 142/2022</t>
  </si>
  <si>
    <t xml:space="preserve">Миленковић, Кристина   </t>
  </si>
  <si>
    <t xml:space="preserve"> 282/2021</t>
  </si>
  <si>
    <t xml:space="preserve">Стошић, Војин   </t>
  </si>
  <si>
    <t xml:space="preserve"> 213/2022</t>
  </si>
  <si>
    <t xml:space="preserve">Мијајловић, Јован   </t>
  </si>
  <si>
    <t xml:space="preserve"> 96/2020</t>
  </si>
  <si>
    <t xml:space="preserve">Јанковић, Филип   </t>
  </si>
  <si>
    <t xml:space="preserve"> 120/2021</t>
  </si>
  <si>
    <t xml:space="preserve">Стублинчевић, Александра   </t>
  </si>
  <si>
    <t xml:space="preserve"> 115/2022</t>
  </si>
  <si>
    <t xml:space="preserve">Коџопељић, Надица   </t>
  </si>
  <si>
    <t xml:space="preserve">Оцена ЈУН2</t>
  </si>
  <si>
    <t xml:space="preserve"> 26/2022</t>
  </si>
  <si>
    <t xml:space="preserve">Врачарић, Марина   </t>
  </si>
  <si>
    <t xml:space="preserve"> 136/2022</t>
  </si>
  <si>
    <t xml:space="preserve">Виторовић, Далибор   </t>
  </si>
  <si>
    <t xml:space="preserve"> 168/2022</t>
  </si>
  <si>
    <t xml:space="preserve">Петровић, Ања   </t>
  </si>
  <si>
    <t xml:space="preserve"> 97/2022</t>
  </si>
  <si>
    <t xml:space="preserve">Лазић, Маша   </t>
  </si>
  <si>
    <t xml:space="preserve"> 62/2018</t>
  </si>
  <si>
    <t xml:space="preserve">Ивановић, Нада   </t>
  </si>
  <si>
    <t xml:space="preserve"> 135/2022</t>
  </si>
  <si>
    <t xml:space="preserve">Загорац, Бојана   </t>
  </si>
  <si>
    <t xml:space="preserve"> 102/2022</t>
  </si>
  <si>
    <t xml:space="preserve">Тонић, Лука   </t>
  </si>
  <si>
    <t xml:space="preserve"> 283/2022</t>
  </si>
  <si>
    <t xml:space="preserve">Ахац, Никола   </t>
  </si>
  <si>
    <t xml:space="preserve"> 96/2022</t>
  </si>
  <si>
    <t xml:space="preserve">Крстић, Тамара   </t>
  </si>
  <si>
    <t xml:space="preserve"> 219/2022</t>
  </si>
  <si>
    <t xml:space="preserve">Катанић, Бранко   </t>
  </si>
  <si>
    <t xml:space="preserve"> 83/2022</t>
  </si>
  <si>
    <t xml:space="preserve">Маринковић, Огњен   </t>
  </si>
  <si>
    <t xml:space="preserve">Оцена СЕПТЕМБАР1</t>
  </si>
  <si>
    <t xml:space="preserve"> 129/2022</t>
  </si>
  <si>
    <t xml:space="preserve">Видаковић, Ана   </t>
  </si>
  <si>
    <t xml:space="preserve"> 90/2022</t>
  </si>
  <si>
    <t xml:space="preserve">Симић, Млађан   </t>
  </si>
  <si>
    <t xml:space="preserve"> 215/2022</t>
  </si>
  <si>
    <t xml:space="preserve">Максимовић, Теодора   </t>
  </si>
  <si>
    <t xml:space="preserve"> 131/2022</t>
  </si>
  <si>
    <t xml:space="preserve">Гајић, Реља   </t>
  </si>
  <si>
    <t xml:space="preserve"> 110/2019</t>
  </si>
  <si>
    <t xml:space="preserve">Докмановић, Нина   </t>
  </si>
  <si>
    <t xml:space="preserve"> 170/2020</t>
  </si>
  <si>
    <t xml:space="preserve">Гајић, Мина   </t>
  </si>
  <si>
    <t xml:space="preserve"> 184/2022</t>
  </si>
  <si>
    <t xml:space="preserve">Нешковић, Марина   </t>
  </si>
  <si>
    <t xml:space="preserve"> 107/2022</t>
  </si>
  <si>
    <t xml:space="preserve">Станојевић, Никола   </t>
  </si>
  <si>
    <t xml:space="preserve"> 206/2022</t>
  </si>
  <si>
    <t xml:space="preserve">Дивјак, Анастасија   </t>
  </si>
  <si>
    <t xml:space="preserve"> 272/2022</t>
  </si>
  <si>
    <t xml:space="preserve">Матић, Лука   </t>
  </si>
  <si>
    <t xml:space="preserve">Оцена СЕПТЕМБАР2</t>
  </si>
  <si>
    <t xml:space="preserve"> 67/2022</t>
  </si>
  <si>
    <t xml:space="preserve">Стошић, Лазар   </t>
  </si>
  <si>
    <t xml:space="preserve"> 171/2022</t>
  </si>
  <si>
    <t xml:space="preserve">Петронијевић, Димитрије   </t>
  </si>
  <si>
    <t xml:space="preserve"> 182/2022</t>
  </si>
  <si>
    <t xml:space="preserve">Манојловић, Милан   </t>
  </si>
  <si>
    <t xml:space="preserve"> 150/2022</t>
  </si>
  <si>
    <t xml:space="preserve">Церовић, Ђуро   </t>
  </si>
  <si>
    <t xml:space="preserve"> 245/2022</t>
  </si>
  <si>
    <t xml:space="preserve">Крсмановић, Марко   </t>
  </si>
  <si>
    <t xml:space="preserve"> 229/2022</t>
  </si>
  <si>
    <t xml:space="preserve">Миленковић, Ивана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</si>
</sst>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#,##0.00"/>
    <numFmt numFmtId="167" formatCode="@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1E6A39"/>
      <name val="Arial"/>
      <family val="0"/>
      <charset val="1"/>
    </font>
    <font>
      <b val="true"/>
      <sz val="11"/>
      <color rgb="FFC9211E"/>
      <name val="Arial"/>
      <family val="0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C9211E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B66C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CC0000"/>
      </font>
      <fill>
        <patternFill>
          <bgColor rgb="FFFFFFFF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E6A39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15"/>
  <sheetViews>
    <sheetView showFormulas="false" showGridLines="true" showRowColHeaders="true" showZeros="true" rightToLeft="false" tabSelected="true" showOutlineSymbols="true" defaultGridColor="true" view="normal" topLeftCell="A76" colorId="64" zoomScale="100" zoomScaleNormal="100" zoomScalePageLayoutView="100" workbookViewId="0">
      <selection pane="topLeft" activeCell="P86" activeCellId="0" sqref="P86"/>
    </sheetView>
  </sheetViews>
  <sheetFormatPr defaultColWidth="12.7578125" defaultRowHeight="12.8" zeroHeight="false" outlineLevelRow="0" outlineLevelCol="0"/>
  <cols>
    <col collapsed="false" customWidth="true" hidden="false" outlineLevel="0" max="2" min="2" style="0" width="32.22"/>
    <col collapsed="false" customWidth="true" hidden="false" outlineLevel="0" max="14" min="3" style="0" width="7.36"/>
    <col collapsed="false" customWidth="true" hidden="true" outlineLevel="0" max="15" min="15" style="1" width="7.36"/>
    <col collapsed="false" customWidth="true" hidden="false" outlineLevel="0" max="1024" min="1015" style="0" width="11.52"/>
  </cols>
  <sheetData>
    <row r="1" s="6" customFormat="true" ht="97" hidden="false" customHeight="true" outlineLevel="0" collapsed="false">
      <c r="A1" s="2" t="s">
        <v>0</v>
      </c>
      <c r="B1" s="2" t="s">
        <v>1</v>
      </c>
      <c r="C1" s="2" t="s">
        <v>2</v>
      </c>
      <c r="D1" s="3"/>
      <c r="E1" s="3" t="s">
        <v>3</v>
      </c>
      <c r="F1" s="4" t="n">
        <v>1</v>
      </c>
      <c r="G1" s="4" t="n">
        <v>2</v>
      </c>
      <c r="H1" s="4" t="n">
        <v>3</v>
      </c>
      <c r="I1" s="4" t="n">
        <v>4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5" t="s">
        <v>9</v>
      </c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0" t="s">
        <v>10</v>
      </c>
      <c r="O2" s="0"/>
    </row>
    <row r="3" customFormat="false" ht="14.15" hidden="false" customHeight="false" outlineLevel="0" collapsed="false">
      <c r="A3" s="7" t="s">
        <v>11</v>
      </c>
      <c r="B3" s="7" t="s">
        <v>12</v>
      </c>
      <c r="C3" s="7" t="n">
        <v>7.5</v>
      </c>
      <c r="D3" s="8" t="n">
        <v>18</v>
      </c>
      <c r="E3" s="9" t="n">
        <f aca="false">D3*2.5</f>
        <v>45</v>
      </c>
      <c r="F3" s="7" t="n">
        <v>10</v>
      </c>
      <c r="G3" s="7" t="n">
        <v>10</v>
      </c>
      <c r="H3" s="7" t="n">
        <v>10</v>
      </c>
      <c r="I3" s="7" t="n">
        <v>10</v>
      </c>
      <c r="J3" s="9" t="n">
        <f aca="false">(SUM(F3:I3)/10)*12.5</f>
        <v>50</v>
      </c>
      <c r="K3" s="8" t="n">
        <f aca="false">SUM(E3,J3)</f>
        <v>95</v>
      </c>
      <c r="L3" s="10" t="n">
        <f aca="false">K3/19*20</f>
        <v>100</v>
      </c>
      <c r="M3" s="10" t="n">
        <f aca="false">SUM(L3)</f>
        <v>100</v>
      </c>
      <c r="N3" s="11" t="n">
        <f aca="false">IF(M3&gt;=91,10,IF(M3&gt;=81,9,IF(M3&gt;=71,8,IF(M3&gt;=61,7,IF(M3&gt;=51,6,5)))))</f>
        <v>10</v>
      </c>
      <c r="O3" s="12"/>
    </row>
    <row r="4" customFormat="false" ht="14.15" hidden="false" customHeight="false" outlineLevel="0" collapsed="false">
      <c r="A4" s="7" t="s">
        <v>13</v>
      </c>
      <c r="B4" s="7" t="s">
        <v>14</v>
      </c>
      <c r="C4" s="7" t="n">
        <v>9.5</v>
      </c>
      <c r="D4" s="8" t="n">
        <v>16.5</v>
      </c>
      <c r="E4" s="9" t="n">
        <f aca="false">D4*2.5</f>
        <v>41.25</v>
      </c>
      <c r="F4" s="7" t="n">
        <v>10</v>
      </c>
      <c r="G4" s="7" t="n">
        <v>10</v>
      </c>
      <c r="H4" s="7" t="n">
        <v>10</v>
      </c>
      <c r="I4" s="7" t="n">
        <v>10</v>
      </c>
      <c r="J4" s="9" t="n">
        <f aca="false">(SUM(F4:I4)/10)*12.5</f>
        <v>50</v>
      </c>
      <c r="K4" s="8" t="n">
        <f aca="false">SUM(E4,J4)</f>
        <v>91.25</v>
      </c>
      <c r="L4" s="10" t="n">
        <f aca="false">K4/19*20</f>
        <v>96.0526315789474</v>
      </c>
      <c r="M4" s="10" t="n">
        <v>100</v>
      </c>
      <c r="N4" s="11" t="n">
        <f aca="false">IF(M4&gt;=91,10,IF(M4&gt;=81,9,IF(M4&gt;=71,8,IF(M4&gt;=61,7,IF(M4&gt;=51,6,5)))))</f>
        <v>10</v>
      </c>
      <c r="O4" s="12"/>
    </row>
    <row r="5" customFormat="false" ht="14.15" hidden="false" customHeight="false" outlineLevel="0" collapsed="false">
      <c r="A5" s="13" t="s">
        <v>15</v>
      </c>
      <c r="B5" s="7" t="s">
        <v>16</v>
      </c>
      <c r="C5" s="7" t="n">
        <v>9.5</v>
      </c>
      <c r="D5" s="8" t="n">
        <v>18.5</v>
      </c>
      <c r="E5" s="9" t="n">
        <f aca="false">D5*2.5</f>
        <v>46.25</v>
      </c>
      <c r="F5" s="7" t="n">
        <v>8</v>
      </c>
      <c r="G5" s="7" t="n">
        <v>8</v>
      </c>
      <c r="H5" s="7" t="n">
        <v>10</v>
      </c>
      <c r="I5" s="7" t="n">
        <v>10</v>
      </c>
      <c r="J5" s="9" t="n">
        <f aca="false">(SUM(F5:I5)/10)*12.5</f>
        <v>45</v>
      </c>
      <c r="K5" s="8" t="n">
        <f aca="false">SUM(E5,J5)</f>
        <v>91.25</v>
      </c>
      <c r="L5" s="10" t="n">
        <f aca="false">K5/19*20</f>
        <v>96.0526315789474</v>
      </c>
      <c r="M5" s="10" t="n">
        <v>100</v>
      </c>
      <c r="N5" s="11" t="n">
        <f aca="false">IF(M5&gt;=91,10,IF(M5&gt;=81,9,IF(M5&gt;=71,8,IF(M5&gt;=61,7,IF(M5&gt;=51,6,5)))))</f>
        <v>10</v>
      </c>
      <c r="O5" s="12"/>
    </row>
    <row r="6" customFormat="false" ht="14.15" hidden="false" customHeight="false" outlineLevel="0" collapsed="false">
      <c r="A6" s="7" t="s">
        <v>17</v>
      </c>
      <c r="B6" s="7" t="s">
        <v>18</v>
      </c>
      <c r="C6" s="7" t="n">
        <v>7</v>
      </c>
      <c r="D6" s="8" t="n">
        <v>16.5</v>
      </c>
      <c r="E6" s="9" t="n">
        <f aca="false">D6*2.5</f>
        <v>41.25</v>
      </c>
      <c r="F6" s="7" t="n">
        <v>8</v>
      </c>
      <c r="G6" s="7" t="n">
        <v>8</v>
      </c>
      <c r="H6" s="7" t="n">
        <v>10</v>
      </c>
      <c r="I6" s="7" t="n">
        <v>7</v>
      </c>
      <c r="J6" s="9" t="n">
        <f aca="false">(SUM(F6:I6)/10)*12.5</f>
        <v>41.25</v>
      </c>
      <c r="K6" s="8" t="n">
        <f aca="false">SUM(E6,J6)</f>
        <v>82.5</v>
      </c>
      <c r="L6" s="10" t="n">
        <f aca="false">K6/19*20</f>
        <v>86.8421052631579</v>
      </c>
      <c r="M6" s="10" t="n">
        <f aca="false">SUM(L6,C6)</f>
        <v>93.8421052631579</v>
      </c>
      <c r="N6" s="11" t="n">
        <f aca="false">IF(M6&gt;=91,10,IF(M6&gt;=81,9,IF(M6&gt;=71,8,IF(M6&gt;=61,7,IF(M6&gt;=51,6,5)))))</f>
        <v>10</v>
      </c>
      <c r="O6" s="12"/>
    </row>
    <row r="7" customFormat="false" ht="14.15" hidden="false" customHeight="false" outlineLevel="0" collapsed="false">
      <c r="A7" s="7" t="s">
        <v>19</v>
      </c>
      <c r="B7" s="7" t="s">
        <v>20</v>
      </c>
      <c r="C7" s="7"/>
      <c r="D7" s="8" t="n">
        <v>19</v>
      </c>
      <c r="E7" s="9" t="n">
        <f aca="false">D7*2.5</f>
        <v>47.5</v>
      </c>
      <c r="F7" s="7" t="n">
        <v>2</v>
      </c>
      <c r="G7" s="7" t="n">
        <v>10</v>
      </c>
      <c r="H7" s="7" t="n">
        <v>10</v>
      </c>
      <c r="I7" s="7" t="n">
        <v>10</v>
      </c>
      <c r="J7" s="9" t="n">
        <f aca="false">(SUM(F7:I7)/10)*12.5</f>
        <v>40</v>
      </c>
      <c r="K7" s="8" t="n">
        <f aca="false">SUM(E7,J7)</f>
        <v>87.5</v>
      </c>
      <c r="L7" s="10" t="n">
        <f aca="false">K7/19*20</f>
        <v>92.1052631578947</v>
      </c>
      <c r="M7" s="10" t="n">
        <f aca="false">SUM(L7,C7)</f>
        <v>92.1052631578947</v>
      </c>
      <c r="N7" s="11" t="n">
        <f aca="false">IF(M7&gt;=91,10,IF(M7&gt;=81,9,IF(M7&gt;=71,8,IF(M7&gt;=61,7,IF(M7&gt;=51,6,5)))))</f>
        <v>10</v>
      </c>
      <c r="O7" s="12"/>
    </row>
    <row r="8" customFormat="false" ht="14.15" hidden="false" customHeight="false" outlineLevel="0" collapsed="false">
      <c r="A8" s="7" t="s">
        <v>21</v>
      </c>
      <c r="B8" s="7" t="s">
        <v>22</v>
      </c>
      <c r="C8" s="7" t="n">
        <v>9.5</v>
      </c>
      <c r="D8" s="8" t="n">
        <v>17.3</v>
      </c>
      <c r="E8" s="9" t="n">
        <f aca="false">D8*2.5</f>
        <v>43.25</v>
      </c>
      <c r="F8" s="7" t="n">
        <v>3</v>
      </c>
      <c r="G8" s="7" t="n">
        <v>10</v>
      </c>
      <c r="H8" s="7" t="n">
        <v>10</v>
      </c>
      <c r="I8" s="7" t="n">
        <v>5</v>
      </c>
      <c r="J8" s="9" t="n">
        <f aca="false">(SUM(F8:I8)/10)*12.5</f>
        <v>35</v>
      </c>
      <c r="K8" s="8" t="n">
        <f aca="false">SUM(E8,J8)</f>
        <v>78.25</v>
      </c>
      <c r="L8" s="10" t="n">
        <f aca="false">K8/19*20</f>
        <v>82.3684210526316</v>
      </c>
      <c r="M8" s="10" t="n">
        <f aca="false">SUM(L8,C8)</f>
        <v>91.8684210526316</v>
      </c>
      <c r="N8" s="11" t="n">
        <f aca="false">IF(M8&gt;=91,10,IF(M8&gt;=81,9,IF(M8&gt;=71,8,IF(M8&gt;=61,7,IF(M8&gt;=51,6,5)))))</f>
        <v>10</v>
      </c>
      <c r="O8" s="14" t="s">
        <v>10</v>
      </c>
    </row>
    <row r="9" customFormat="false" ht="14.15" hidden="false" customHeight="false" outlineLevel="0" collapsed="false">
      <c r="A9" s="7" t="s">
        <v>23</v>
      </c>
      <c r="B9" s="7" t="s">
        <v>24</v>
      </c>
      <c r="C9" s="7" t="n">
        <v>2</v>
      </c>
      <c r="D9" s="8" t="n">
        <v>16</v>
      </c>
      <c r="E9" s="9" t="n">
        <f aca="false">D9*2.5</f>
        <v>40</v>
      </c>
      <c r="F9" s="7" t="n">
        <v>10</v>
      </c>
      <c r="G9" s="7" t="n">
        <v>10</v>
      </c>
      <c r="H9" s="7" t="n">
        <v>10</v>
      </c>
      <c r="I9" s="7" t="n">
        <v>6</v>
      </c>
      <c r="J9" s="9" t="n">
        <f aca="false">(SUM(F9:I9)/10)*12.5</f>
        <v>45</v>
      </c>
      <c r="K9" s="8" t="n">
        <f aca="false">SUM(E9,J9)</f>
        <v>85</v>
      </c>
      <c r="L9" s="10" t="n">
        <f aca="false">K9/19*20</f>
        <v>89.4736842105263</v>
      </c>
      <c r="M9" s="10" t="n">
        <f aca="false">SUM(L9,C9)</f>
        <v>91.4736842105263</v>
      </c>
      <c r="N9" s="11" t="n">
        <f aca="false">IF(M9&gt;=91,10,IF(M9&gt;=81,9,IF(M9&gt;=71,8,IF(M9&gt;=61,7,IF(M9&gt;=51,6,5)))))</f>
        <v>10</v>
      </c>
      <c r="O9" s="12"/>
    </row>
    <row r="10" customFormat="false" ht="14.15" hidden="false" customHeight="false" outlineLevel="0" collapsed="false">
      <c r="A10" s="7" t="s">
        <v>25</v>
      </c>
      <c r="B10" s="7" t="s">
        <v>26</v>
      </c>
      <c r="C10" s="7" t="n">
        <v>7</v>
      </c>
      <c r="D10" s="8" t="n">
        <v>20</v>
      </c>
      <c r="E10" s="9" t="n">
        <f aca="false">D10*2.5</f>
        <v>50</v>
      </c>
      <c r="F10" s="7" t="n">
        <v>3</v>
      </c>
      <c r="G10" s="7" t="n">
        <v>10</v>
      </c>
      <c r="H10" s="7" t="n">
        <v>7</v>
      </c>
      <c r="I10" s="7" t="n">
        <v>0</v>
      </c>
      <c r="J10" s="9" t="n">
        <f aca="false">(SUM(F10:I10)/10)*12.5</f>
        <v>25</v>
      </c>
      <c r="K10" s="8" t="n">
        <f aca="false">SUM(E10,J10)</f>
        <v>75</v>
      </c>
      <c r="L10" s="10" t="n">
        <f aca="false">K10/19*20</f>
        <v>78.9473684210526</v>
      </c>
      <c r="M10" s="10" t="n">
        <f aca="false">SUM(L10,C10)</f>
        <v>85.9473684210526</v>
      </c>
      <c r="N10" s="11" t="n">
        <f aca="false">IF(M10&gt;=91,10,IF(M10&gt;=81,9,IF(M10&gt;=71,8,IF(M10&gt;=61,7,IF(M10&gt;=51,6,5)))))</f>
        <v>9</v>
      </c>
      <c r="O10" s="12"/>
    </row>
    <row r="11" customFormat="false" ht="14.15" hidden="false" customHeight="false" outlineLevel="0" collapsed="false">
      <c r="A11" s="7" t="s">
        <v>27</v>
      </c>
      <c r="B11" s="7" t="s">
        <v>28</v>
      </c>
      <c r="C11" s="7"/>
      <c r="D11" s="8" t="n">
        <v>15</v>
      </c>
      <c r="E11" s="9" t="n">
        <f aca="false">D11*2.5</f>
        <v>37.5</v>
      </c>
      <c r="F11" s="7" t="n">
        <v>8</v>
      </c>
      <c r="G11" s="7" t="n">
        <v>10</v>
      </c>
      <c r="H11" s="7" t="n">
        <v>9</v>
      </c>
      <c r="I11" s="7" t="n">
        <v>7</v>
      </c>
      <c r="J11" s="9" t="n">
        <f aca="false">(SUM(F11:I11)/10)*12.5</f>
        <v>42.5</v>
      </c>
      <c r="K11" s="8" t="n">
        <f aca="false">SUM(E11,J11)</f>
        <v>80</v>
      </c>
      <c r="L11" s="10" t="n">
        <f aca="false">K11/19*20</f>
        <v>84.2105263157895</v>
      </c>
      <c r="M11" s="10" t="n">
        <f aca="false">SUM(L11,C11)</f>
        <v>84.2105263157895</v>
      </c>
      <c r="N11" s="11" t="n">
        <f aca="false">IF(M11&gt;=91,10,IF(M11&gt;=81,9,IF(M11&gt;=71,8,IF(M11&gt;=61,7,IF(M11&gt;=51,6,5)))))</f>
        <v>9</v>
      </c>
      <c r="O11" s="12"/>
    </row>
    <row r="12" customFormat="false" ht="14.15" hidden="false" customHeight="false" outlineLevel="0" collapsed="false">
      <c r="A12" s="7" t="s">
        <v>29</v>
      </c>
      <c r="B12" s="7" t="s">
        <v>30</v>
      </c>
      <c r="C12" s="7" t="n">
        <v>8</v>
      </c>
      <c r="D12" s="8" t="n">
        <v>12.8</v>
      </c>
      <c r="E12" s="9" t="n">
        <f aca="false">D12*2.5</f>
        <v>32</v>
      </c>
      <c r="F12" s="7" t="n">
        <v>10</v>
      </c>
      <c r="G12" s="7" t="n">
        <v>10</v>
      </c>
      <c r="H12" s="7" t="n">
        <v>10</v>
      </c>
      <c r="I12" s="7" t="n">
        <v>0</v>
      </c>
      <c r="J12" s="9" t="n">
        <f aca="false">(SUM(F12:I12)/10)*12.5</f>
        <v>37.5</v>
      </c>
      <c r="K12" s="8" t="n">
        <f aca="false">SUM(E12,J12)</f>
        <v>69.5</v>
      </c>
      <c r="L12" s="10" t="n">
        <f aca="false">K12/19*20</f>
        <v>73.1578947368421</v>
      </c>
      <c r="M12" s="10" t="n">
        <f aca="false">SUM(L12,C12)</f>
        <v>81.1578947368421</v>
      </c>
      <c r="N12" s="11" t="n">
        <f aca="false">IF(M12&gt;=91,10,IF(M12&gt;=81,9,IF(M12&gt;=71,8,IF(M12&gt;=61,7,IF(M12&gt;=51,6,5)))))</f>
        <v>9</v>
      </c>
      <c r="O12" s="12"/>
    </row>
    <row r="13" customFormat="false" ht="14.15" hidden="false" customHeight="false" outlineLevel="0" collapsed="false">
      <c r="A13" s="7" t="s">
        <v>31</v>
      </c>
      <c r="B13" s="7" t="s">
        <v>32</v>
      </c>
      <c r="C13" s="7" t="n">
        <v>6</v>
      </c>
      <c r="D13" s="8" t="n">
        <v>13.5</v>
      </c>
      <c r="E13" s="9" t="n">
        <f aca="false">D13*2.5</f>
        <v>33.75</v>
      </c>
      <c r="F13" s="7" t="n">
        <v>5</v>
      </c>
      <c r="G13" s="7" t="n">
        <v>10</v>
      </c>
      <c r="H13" s="7" t="n">
        <v>7</v>
      </c>
      <c r="I13" s="7" t="n">
        <v>8</v>
      </c>
      <c r="J13" s="9" t="n">
        <f aca="false">(SUM(F13:I13)/10)*12.5</f>
        <v>37.5</v>
      </c>
      <c r="K13" s="8" t="n">
        <f aca="false">SUM(E13,J13)</f>
        <v>71.25</v>
      </c>
      <c r="L13" s="10" t="n">
        <f aca="false">K13/19*20</f>
        <v>75</v>
      </c>
      <c r="M13" s="10" t="n">
        <f aca="false">SUM(L13,C13)</f>
        <v>81</v>
      </c>
      <c r="N13" s="11" t="n">
        <f aca="false">IF(M13&gt;=91,10,IF(M13&gt;=81,9,IF(M13&gt;=71,8,IF(M13&gt;=61,7,IF(M13&gt;=51,6,5)))))</f>
        <v>9</v>
      </c>
      <c r="O13" s="12"/>
    </row>
    <row r="14" customFormat="false" ht="14.15" hidden="false" customHeight="false" outlineLevel="0" collapsed="false">
      <c r="A14" s="7" t="s">
        <v>33</v>
      </c>
      <c r="B14" s="7" t="s">
        <v>34</v>
      </c>
      <c r="C14" s="7" t="n">
        <v>9.5</v>
      </c>
      <c r="D14" s="8" t="n">
        <v>11.5</v>
      </c>
      <c r="E14" s="9" t="n">
        <f aca="false">D14*2.5</f>
        <v>28.75</v>
      </c>
      <c r="F14" s="7" t="n">
        <v>6</v>
      </c>
      <c r="G14" s="7" t="n">
        <v>10</v>
      </c>
      <c r="H14" s="7" t="n">
        <v>0</v>
      </c>
      <c r="I14" s="7" t="n">
        <v>10</v>
      </c>
      <c r="J14" s="9" t="n">
        <f aca="false">(SUM(F14:I14)/10)*12.5</f>
        <v>32.5</v>
      </c>
      <c r="K14" s="8" t="n">
        <f aca="false">SUM(E14,J14)</f>
        <v>61.25</v>
      </c>
      <c r="L14" s="10" t="n">
        <f aca="false">K14/19*20</f>
        <v>64.4736842105263</v>
      </c>
      <c r="M14" s="10" t="n">
        <f aca="false">SUM(L14,C14)</f>
        <v>73.9736842105263</v>
      </c>
      <c r="N14" s="11" t="n">
        <f aca="false">IF(M14&gt;=91,10,IF(M14&gt;=81,9,IF(M14&gt;=71,8,IF(M14&gt;=61,7,IF(M14&gt;=51,6,5)))))</f>
        <v>8</v>
      </c>
      <c r="O14" s="12"/>
    </row>
    <row r="15" customFormat="false" ht="14.15" hidden="false" customHeight="false" outlineLevel="0" collapsed="false">
      <c r="A15" s="7" t="s">
        <v>35</v>
      </c>
      <c r="B15" s="7" t="s">
        <v>36</v>
      </c>
      <c r="C15" s="7"/>
      <c r="D15" s="8" t="n">
        <v>12.5</v>
      </c>
      <c r="E15" s="9" t="n">
        <f aca="false">D15*2.5</f>
        <v>31.25</v>
      </c>
      <c r="F15" s="7" t="n">
        <v>10</v>
      </c>
      <c r="G15" s="7" t="n">
        <v>10</v>
      </c>
      <c r="H15" s="7" t="n">
        <v>10</v>
      </c>
      <c r="I15" s="7" t="n">
        <v>0</v>
      </c>
      <c r="J15" s="9" t="n">
        <f aca="false">(SUM(F15:I15)/10)*12.5</f>
        <v>37.5</v>
      </c>
      <c r="K15" s="8" t="n">
        <f aca="false">SUM(E15,J15)</f>
        <v>68.75</v>
      </c>
      <c r="L15" s="10" t="n">
        <f aca="false">K15/19*20</f>
        <v>72.3684210526316</v>
      </c>
      <c r="M15" s="10" t="n">
        <f aca="false">SUM(L15,C15)</f>
        <v>72.3684210526316</v>
      </c>
      <c r="N15" s="11" t="n">
        <f aca="false">IF(M15&gt;=91,10,IF(M15&gt;=81,9,IF(M15&gt;=71,8,IF(M15&gt;=61,7,IF(M15&gt;=51,6,5)))))</f>
        <v>8</v>
      </c>
      <c r="O15" s="12"/>
    </row>
    <row r="16" customFormat="false" ht="14.15" hidden="false" customHeight="false" outlineLevel="0" collapsed="false">
      <c r="A16" s="7" t="s">
        <v>37</v>
      </c>
      <c r="B16" s="7" t="s">
        <v>38</v>
      </c>
      <c r="C16" s="7"/>
      <c r="D16" s="8" t="n">
        <v>11</v>
      </c>
      <c r="E16" s="9" t="n">
        <f aca="false">D16*2.5</f>
        <v>27.5</v>
      </c>
      <c r="F16" s="7" t="n">
        <v>3</v>
      </c>
      <c r="G16" s="7" t="n">
        <v>10</v>
      </c>
      <c r="H16" s="7" t="n">
        <v>10</v>
      </c>
      <c r="I16" s="7" t="n">
        <v>10</v>
      </c>
      <c r="J16" s="9" t="n">
        <f aca="false">(SUM(F16:I16)/10)*12.5</f>
        <v>41.25</v>
      </c>
      <c r="K16" s="8" t="n">
        <f aca="false">SUM(E16,J16)</f>
        <v>68.75</v>
      </c>
      <c r="L16" s="10" t="n">
        <f aca="false">K16/19*20</f>
        <v>72.3684210526316</v>
      </c>
      <c r="M16" s="10" t="n">
        <f aca="false">SUM(L16,C16)</f>
        <v>72.3684210526316</v>
      </c>
      <c r="N16" s="11" t="n">
        <f aca="false">IF(M16&gt;=91,10,IF(M16&gt;=81,9,IF(M16&gt;=71,8,IF(M16&gt;=61,7,IF(M16&gt;=51,6,5)))))</f>
        <v>8</v>
      </c>
      <c r="O16" s="12"/>
    </row>
    <row r="17" customFormat="false" ht="14.15" hidden="false" customHeight="false" outlineLevel="0" collapsed="false">
      <c r="A17" s="7" t="s">
        <v>39</v>
      </c>
      <c r="B17" s="7" t="s">
        <v>40</v>
      </c>
      <c r="C17" s="7" t="n">
        <v>4.5</v>
      </c>
      <c r="D17" s="8" t="n">
        <v>11.8</v>
      </c>
      <c r="E17" s="9" t="n">
        <f aca="false">D17*2.5</f>
        <v>29.5</v>
      </c>
      <c r="F17" s="7" t="n">
        <v>0</v>
      </c>
      <c r="G17" s="7" t="n">
        <v>10</v>
      </c>
      <c r="H17" s="7" t="n">
        <v>10</v>
      </c>
      <c r="I17" s="7" t="n">
        <v>7</v>
      </c>
      <c r="J17" s="9" t="n">
        <f aca="false">(SUM(F17:I17)/10)*12.5</f>
        <v>33.75</v>
      </c>
      <c r="K17" s="8" t="n">
        <f aca="false">SUM(E17,J17)</f>
        <v>63.25</v>
      </c>
      <c r="L17" s="10" t="n">
        <f aca="false">K17/19*20</f>
        <v>66.5789473684211</v>
      </c>
      <c r="M17" s="10" t="n">
        <f aca="false">SUM(L17,C17)</f>
        <v>71.0789473684211</v>
      </c>
      <c r="N17" s="11" t="n">
        <f aca="false">IF(M17&gt;=91,10,IF(M17&gt;=81,9,IF(M17&gt;=71,8,IF(M17&gt;=61,7,IF(M17&gt;=51,6,5)))))</f>
        <v>8</v>
      </c>
      <c r="O17" s="12"/>
    </row>
    <row r="18" customFormat="false" ht="14.15" hidden="false" customHeight="false" outlineLevel="0" collapsed="false">
      <c r="A18" s="7" t="s">
        <v>41</v>
      </c>
      <c r="B18" s="7" t="s">
        <v>42</v>
      </c>
      <c r="C18" s="7"/>
      <c r="D18" s="8" t="n">
        <v>14.5</v>
      </c>
      <c r="E18" s="9" t="n">
        <f aca="false">D18*2.5</f>
        <v>36.25</v>
      </c>
      <c r="F18" s="7" t="n">
        <v>10</v>
      </c>
      <c r="G18" s="7" t="n">
        <v>10</v>
      </c>
      <c r="H18" s="7" t="n">
        <v>5</v>
      </c>
      <c r="I18" s="7" t="n">
        <v>0</v>
      </c>
      <c r="J18" s="9" t="n">
        <f aca="false">(SUM(F18:I18)/10)*12.5</f>
        <v>31.25</v>
      </c>
      <c r="K18" s="8" t="n">
        <f aca="false">SUM(E18,J18)</f>
        <v>67.5</v>
      </c>
      <c r="L18" s="10" t="n">
        <f aca="false">K18/19*20</f>
        <v>71.0526315789474</v>
      </c>
      <c r="M18" s="10" t="n">
        <f aca="false">SUM(L18,C18)</f>
        <v>71.0526315789474</v>
      </c>
      <c r="N18" s="11" t="n">
        <f aca="false">IF(M18&gt;=91,10,IF(M18&gt;=81,9,IF(M18&gt;=71,8,IF(M18&gt;=61,7,IF(M18&gt;=51,6,5)))))</f>
        <v>8</v>
      </c>
      <c r="O18" s="14" t="s">
        <v>10</v>
      </c>
    </row>
    <row r="19" customFormat="false" ht="14.15" hidden="false" customHeight="false" outlineLevel="0" collapsed="false">
      <c r="A19" s="7" t="s">
        <v>43</v>
      </c>
      <c r="B19" s="7" t="s">
        <v>44</v>
      </c>
      <c r="C19" s="7"/>
      <c r="D19" s="8" t="n">
        <v>13.8</v>
      </c>
      <c r="E19" s="9" t="n">
        <f aca="false">D19*2.5</f>
        <v>34.5</v>
      </c>
      <c r="F19" s="7" t="n">
        <v>10</v>
      </c>
      <c r="G19" s="7" t="n">
        <v>10</v>
      </c>
      <c r="H19" s="7" t="n">
        <v>0</v>
      </c>
      <c r="I19" s="7" t="n">
        <v>0</v>
      </c>
      <c r="J19" s="9" t="n">
        <f aca="false">(SUM(F19:I19)/10)*12.5</f>
        <v>25</v>
      </c>
      <c r="K19" s="8" t="n">
        <f aca="false">SUM(E19,J19)</f>
        <v>59.5</v>
      </c>
      <c r="L19" s="10" t="n">
        <f aca="false">K19/19*20</f>
        <v>62.6315789473684</v>
      </c>
      <c r="M19" s="10" t="n">
        <f aca="false">SUM(L19,C19)</f>
        <v>62.6315789473684</v>
      </c>
      <c r="N19" s="11" t="n">
        <f aca="false">IF(M19&gt;=91,10,IF(M19&gt;=81,9,IF(M19&gt;=71,8,IF(M19&gt;=61,7,IF(M19&gt;=51,6,5)))))</f>
        <v>7</v>
      </c>
      <c r="O19" s="14" t="s">
        <v>10</v>
      </c>
    </row>
    <row r="20" customFormat="false" ht="14.15" hidden="false" customHeight="false" outlineLevel="0" collapsed="false">
      <c r="A20" s="7" t="s">
        <v>45</v>
      </c>
      <c r="B20" s="7" t="s">
        <v>46</v>
      </c>
      <c r="C20" s="7"/>
      <c r="D20" s="8" t="n">
        <v>14.5</v>
      </c>
      <c r="E20" s="9" t="n">
        <f aca="false">D20*2.5</f>
        <v>36.25</v>
      </c>
      <c r="F20" s="7" t="n">
        <v>8</v>
      </c>
      <c r="G20" s="7" t="n">
        <v>10</v>
      </c>
      <c r="H20" s="7" t="n">
        <v>0</v>
      </c>
      <c r="I20" s="7" t="n">
        <v>0</v>
      </c>
      <c r="J20" s="9" t="n">
        <f aca="false">(SUM(F20:I20)/10)*12.5</f>
        <v>22.5</v>
      </c>
      <c r="K20" s="8" t="n">
        <f aca="false">SUM(E20,J20)</f>
        <v>58.75</v>
      </c>
      <c r="L20" s="10" t="n">
        <f aca="false">K20/19*20</f>
        <v>61.8421052631579</v>
      </c>
      <c r="M20" s="10" t="n">
        <f aca="false">SUM(L20,C20)</f>
        <v>61.8421052631579</v>
      </c>
      <c r="N20" s="11" t="n">
        <f aca="false">IF(M20&gt;=91,10,IF(M20&gt;=81,9,IF(M20&gt;=71,8,IF(M20&gt;=61,7,IF(M20&gt;=51,6,5)))))</f>
        <v>7</v>
      </c>
      <c r="O20" s="12"/>
    </row>
    <row r="21" customFormat="false" ht="14.15" hidden="false" customHeight="false" outlineLevel="0" collapsed="false">
      <c r="A21" s="7" t="s">
        <v>47</v>
      </c>
      <c r="B21" s="7" t="s">
        <v>48</v>
      </c>
      <c r="C21" s="7" t="n">
        <v>1</v>
      </c>
      <c r="D21" s="8" t="n">
        <v>13</v>
      </c>
      <c r="E21" s="9" t="n">
        <f aca="false">D21*2.5</f>
        <v>32.5</v>
      </c>
      <c r="F21" s="7" t="n">
        <v>3</v>
      </c>
      <c r="G21" s="7" t="n">
        <v>5</v>
      </c>
      <c r="H21" s="7" t="n">
        <v>10</v>
      </c>
      <c r="I21" s="7" t="n">
        <v>0</v>
      </c>
      <c r="J21" s="9" t="n">
        <f aca="false">(SUM(F21:I21)/10)*12.5</f>
        <v>22.5</v>
      </c>
      <c r="K21" s="8" t="n">
        <f aca="false">SUM(E21,J21)</f>
        <v>55</v>
      </c>
      <c r="L21" s="10" t="n">
        <f aca="false">K21/19*20</f>
        <v>57.8947368421053</v>
      </c>
      <c r="M21" s="10" t="n">
        <f aca="false">SUM(L21,C21)</f>
        <v>58.8947368421053</v>
      </c>
      <c r="N21" s="11" t="n">
        <f aca="false">IF(M21&gt;=91,10,IF(M21&gt;=81,9,IF(M21&gt;=71,8,IF(M21&gt;=61,7,IF(M21&gt;=51,6,5)))))</f>
        <v>6</v>
      </c>
      <c r="O21" s="12"/>
    </row>
    <row r="22" customFormat="false" ht="14.15" hidden="false" customHeight="false" outlineLevel="0" collapsed="false">
      <c r="A22" s="7" t="s">
        <v>49</v>
      </c>
      <c r="B22" s="7" t="s">
        <v>50</v>
      </c>
      <c r="C22" s="7"/>
      <c r="D22" s="8" t="n">
        <v>12</v>
      </c>
      <c r="E22" s="9" t="n">
        <f aca="false">D22*2.5</f>
        <v>30</v>
      </c>
      <c r="F22" s="7" t="n">
        <v>3</v>
      </c>
      <c r="G22" s="7" t="n">
        <v>5</v>
      </c>
      <c r="H22" s="7" t="n">
        <v>10</v>
      </c>
      <c r="I22" s="7" t="n">
        <v>0</v>
      </c>
      <c r="J22" s="9" t="n">
        <f aca="false">(SUM(F22:I22)/10)*12.5</f>
        <v>22.5</v>
      </c>
      <c r="K22" s="8" t="n">
        <f aca="false">SUM(E22,J22)</f>
        <v>52.5</v>
      </c>
      <c r="L22" s="10" t="n">
        <f aca="false">K22/19*20</f>
        <v>55.2631578947368</v>
      </c>
      <c r="M22" s="10" t="n">
        <f aca="false">SUM(L22,C22)</f>
        <v>55.2631578947368</v>
      </c>
      <c r="N22" s="11" t="n">
        <f aca="false">IF(M22&gt;=91,10,IF(M22&gt;=81,9,IF(M22&gt;=71,8,IF(M22&gt;=61,7,IF(M22&gt;=51,6,5)))))</f>
        <v>6</v>
      </c>
      <c r="O22" s="12"/>
    </row>
    <row r="23" customFormat="false" ht="14.15" hidden="false" customHeight="false" outlineLevel="0" collapsed="false">
      <c r="A23" s="7" t="s">
        <v>51</v>
      </c>
      <c r="B23" s="7" t="s">
        <v>52</v>
      </c>
      <c r="C23" s="7"/>
      <c r="D23" s="8" t="n">
        <v>10.5</v>
      </c>
      <c r="E23" s="9" t="n">
        <f aca="false">D23*2.5</f>
        <v>26.25</v>
      </c>
      <c r="F23" s="7" t="n">
        <v>1</v>
      </c>
      <c r="G23" s="7" t="n">
        <v>10</v>
      </c>
      <c r="H23" s="7" t="n">
        <v>7</v>
      </c>
      <c r="I23" s="7" t="n">
        <v>2</v>
      </c>
      <c r="J23" s="9" t="n">
        <f aca="false">(SUM(F23:I23)/10)*12.5</f>
        <v>25</v>
      </c>
      <c r="K23" s="8" t="n">
        <f aca="false">SUM(E23,J23)</f>
        <v>51.25</v>
      </c>
      <c r="L23" s="10" t="n">
        <f aca="false">K23/19*20</f>
        <v>53.9473684210526</v>
      </c>
      <c r="M23" s="10" t="n">
        <f aca="false">SUM(L23,C23)</f>
        <v>53.9473684210526</v>
      </c>
      <c r="N23" s="11" t="n">
        <f aca="false">IF(M23&gt;=91,10,IF(M23&gt;=81,9,IF(M23&gt;=71,8,IF(M23&gt;=61,7,IF(M23&gt;=51,6,5)))))</f>
        <v>6</v>
      </c>
      <c r="O23" s="14" t="s">
        <v>10</v>
      </c>
    </row>
    <row r="24" customFormat="false" ht="14.15" hidden="false" customHeight="false" outlineLevel="0" collapsed="false">
      <c r="A24" s="7" t="s">
        <v>53</v>
      </c>
      <c r="B24" s="7" t="s">
        <v>54</v>
      </c>
      <c r="C24" s="7" t="n">
        <v>1</v>
      </c>
      <c r="D24" s="8" t="n">
        <v>8</v>
      </c>
      <c r="E24" s="9" t="n">
        <f aca="false">D24*2.5</f>
        <v>20</v>
      </c>
      <c r="F24" s="7" t="n">
        <v>3</v>
      </c>
      <c r="G24" s="7" t="n">
        <v>4</v>
      </c>
      <c r="H24" s="7" t="n">
        <v>8</v>
      </c>
      <c r="I24" s="7" t="n">
        <v>5</v>
      </c>
      <c r="J24" s="9" t="n">
        <f aca="false">(SUM(F24:I24)/10)*12.5</f>
        <v>25</v>
      </c>
      <c r="K24" s="8" t="n">
        <f aca="false">SUM(E24,J24)</f>
        <v>45</v>
      </c>
      <c r="L24" s="10" t="n">
        <f aca="false">K24/19*20</f>
        <v>47.3684210526316</v>
      </c>
      <c r="M24" s="15" t="n">
        <f aca="false">SUM(L24)</f>
        <v>47.3684210526316</v>
      </c>
      <c r="N24" s="16" t="n">
        <f aca="false">IF(M24&gt;=91,10,IF(M24&gt;=81,9,IF(M24&gt;=71,8,IF(M24&gt;=61,7,IF(M24&gt;=51,6,5)))))</f>
        <v>5</v>
      </c>
      <c r="O24" s="12"/>
    </row>
    <row r="25" customFormat="false" ht="14.15" hidden="false" customHeight="false" outlineLevel="0" collapsed="false">
      <c r="A25" s="7" t="s">
        <v>55</v>
      </c>
      <c r="B25" s="7" t="s">
        <v>56</v>
      </c>
      <c r="C25" s="7"/>
      <c r="D25" s="8" t="n">
        <v>10.5</v>
      </c>
      <c r="E25" s="9" t="n">
        <f aca="false">D25*2.5</f>
        <v>26.25</v>
      </c>
      <c r="F25" s="7" t="n">
        <v>1</v>
      </c>
      <c r="G25" s="7" t="n">
        <v>5</v>
      </c>
      <c r="H25" s="7" t="n">
        <v>7</v>
      </c>
      <c r="I25" s="7" t="n">
        <v>0</v>
      </c>
      <c r="J25" s="9" t="n">
        <f aca="false">(SUM(F25:I25)/10)*12.5</f>
        <v>16.25</v>
      </c>
      <c r="K25" s="8" t="n">
        <f aca="false">SUM(E25,J25)</f>
        <v>42.5</v>
      </c>
      <c r="L25" s="10" t="n">
        <f aca="false">K25/19*20</f>
        <v>44.7368421052632</v>
      </c>
      <c r="M25" s="15" t="n">
        <f aca="false">SUM(L25,C25)</f>
        <v>44.7368421052632</v>
      </c>
      <c r="N25" s="16" t="n">
        <f aca="false">IF(M25&gt;=91,10,IF(M25&gt;=81,9,IF(M25&gt;=71,8,IF(M25&gt;=61,7,IF(M25&gt;=51,6,5)))))</f>
        <v>5</v>
      </c>
      <c r="O25" s="12"/>
    </row>
    <row r="26" customFormat="false" ht="14.15" hidden="false" customHeight="false" outlineLevel="0" collapsed="false">
      <c r="A26" s="7" t="s">
        <v>57</v>
      </c>
      <c r="B26" s="7" t="s">
        <v>58</v>
      </c>
      <c r="C26" s="7"/>
      <c r="D26" s="8" t="n">
        <v>7</v>
      </c>
      <c r="E26" s="9" t="n">
        <f aca="false">D26*2.5</f>
        <v>17.5</v>
      </c>
      <c r="F26" s="7" t="n">
        <v>0</v>
      </c>
      <c r="G26" s="7" t="n">
        <v>10</v>
      </c>
      <c r="H26" s="7" t="n">
        <v>9</v>
      </c>
      <c r="I26" s="7" t="n">
        <v>0</v>
      </c>
      <c r="J26" s="9" t="n">
        <f aca="false">(SUM(F26:I26)/10)*12.5</f>
        <v>23.75</v>
      </c>
      <c r="K26" s="8" t="n">
        <f aca="false">SUM(E26,J26)</f>
        <v>41.25</v>
      </c>
      <c r="L26" s="10" t="n">
        <f aca="false">K26/19*20</f>
        <v>43.421052631579</v>
      </c>
      <c r="M26" s="15" t="n">
        <f aca="false">SUM(L26,C26)</f>
        <v>43.421052631579</v>
      </c>
      <c r="N26" s="16" t="n">
        <f aca="false">IF(M26&gt;=91,10,IF(M26&gt;=81,9,IF(M26&gt;=71,8,IF(M26&gt;=61,7,IF(M26&gt;=51,6,5)))))</f>
        <v>5</v>
      </c>
      <c r="O26" s="14" t="s">
        <v>10</v>
      </c>
    </row>
    <row r="27" customFormat="false" ht="14.15" hidden="false" customHeight="false" outlineLevel="0" collapsed="false">
      <c r="A27" s="7" t="s">
        <v>59</v>
      </c>
      <c r="B27" s="7" t="s">
        <v>60</v>
      </c>
      <c r="C27" s="7" t="n">
        <v>8</v>
      </c>
      <c r="D27" s="8" t="n">
        <v>7.2</v>
      </c>
      <c r="E27" s="9" t="n">
        <f aca="false">D27*2.5</f>
        <v>18</v>
      </c>
      <c r="F27" s="7" t="n">
        <v>7</v>
      </c>
      <c r="G27" s="7" t="n">
        <v>0</v>
      </c>
      <c r="H27" s="7" t="n">
        <v>10</v>
      </c>
      <c r="I27" s="7" t="n">
        <v>0</v>
      </c>
      <c r="J27" s="9" t="n">
        <f aca="false">(SUM(F27:I27)/10)*12.5</f>
        <v>21.25</v>
      </c>
      <c r="K27" s="8" t="n">
        <f aca="false">SUM(E27,J27)</f>
        <v>39.25</v>
      </c>
      <c r="L27" s="10" t="n">
        <f aca="false">K27/19*20</f>
        <v>41.3157894736842</v>
      </c>
      <c r="M27" s="15" t="n">
        <f aca="false">SUM(L27)</f>
        <v>41.3157894736842</v>
      </c>
      <c r="N27" s="11" t="n">
        <f aca="false">IF(M27&gt;=91,10,IF(M27&gt;=81,9,IF(M27&gt;=71,8,IF(M27&gt;=61,7,IF(M27&gt;=51,6,5)))))</f>
        <v>5</v>
      </c>
      <c r="O27" s="12"/>
    </row>
    <row r="28" customFormat="false" ht="14.15" hidden="false" customHeight="false" outlineLevel="0" collapsed="false">
      <c r="A28" s="7" t="s">
        <v>61</v>
      </c>
      <c r="B28" s="7" t="s">
        <v>62</v>
      </c>
      <c r="C28" s="7"/>
      <c r="D28" s="8" t="n">
        <v>9.5</v>
      </c>
      <c r="E28" s="9" t="n">
        <f aca="false">D28*2.5</f>
        <v>23.75</v>
      </c>
      <c r="F28" s="7" t="n">
        <v>0</v>
      </c>
      <c r="G28" s="7" t="n">
        <v>0</v>
      </c>
      <c r="H28" s="7" t="n">
        <v>10</v>
      </c>
      <c r="I28" s="7" t="n">
        <v>2</v>
      </c>
      <c r="J28" s="9" t="n">
        <f aca="false">(SUM(F28:I28)/10)*12.5</f>
        <v>15</v>
      </c>
      <c r="K28" s="8" t="n">
        <f aca="false">SUM(E28,J28)</f>
        <v>38.75</v>
      </c>
      <c r="L28" s="10" t="n">
        <f aca="false">K28/19*20</f>
        <v>40.7894736842105</v>
      </c>
      <c r="M28" s="15" t="n">
        <f aca="false">SUM(L28,C28)</f>
        <v>40.7894736842105</v>
      </c>
      <c r="N28" s="16" t="n">
        <f aca="false">IF(M28&gt;=91,10,IF(M28&gt;=81,9,IF(M28&gt;=71,8,IF(M28&gt;=61,7,IF(M28&gt;=51,6,5)))))</f>
        <v>5</v>
      </c>
      <c r="O28" s="12"/>
    </row>
    <row r="29" customFormat="false" ht="14.15" hidden="false" customHeight="false" outlineLevel="0" collapsed="false">
      <c r="A29" s="7" t="s">
        <v>63</v>
      </c>
      <c r="B29" s="7" t="s">
        <v>64</v>
      </c>
      <c r="C29" s="7"/>
      <c r="D29" s="8" t="n">
        <v>12.5</v>
      </c>
      <c r="E29" s="9" t="n">
        <f aca="false">D29*2.5</f>
        <v>31.25</v>
      </c>
      <c r="F29" s="7" t="n">
        <v>6</v>
      </c>
      <c r="G29" s="7" t="n">
        <v>0</v>
      </c>
      <c r="H29" s="7" t="n">
        <v>0</v>
      </c>
      <c r="I29" s="7" t="n">
        <v>0</v>
      </c>
      <c r="J29" s="9" t="n">
        <f aca="false">(SUM(F29:I29)/10)*12.5</f>
        <v>7.5</v>
      </c>
      <c r="K29" s="8" t="n">
        <f aca="false">SUM(E29,J29)</f>
        <v>38.75</v>
      </c>
      <c r="L29" s="10" t="n">
        <f aca="false">K29/19*20</f>
        <v>40.7894736842105</v>
      </c>
      <c r="M29" s="15" t="n">
        <f aca="false">SUM(L29,C29)</f>
        <v>40.7894736842105</v>
      </c>
      <c r="N29" s="16" t="n">
        <f aca="false">IF(M29&gt;=91,10,IF(M29&gt;=81,9,IF(M29&gt;=71,8,IF(M29&gt;=61,7,IF(M29&gt;=51,6,5)))))</f>
        <v>5</v>
      </c>
      <c r="O29" s="12"/>
    </row>
    <row r="30" customFormat="false" ht="14.15" hidden="false" customHeight="false" outlineLevel="0" collapsed="false">
      <c r="A30" s="7" t="s">
        <v>65</v>
      </c>
      <c r="B30" s="7" t="s">
        <v>66</v>
      </c>
      <c r="C30" s="7" t="n">
        <v>5.5</v>
      </c>
      <c r="D30" s="8" t="n">
        <v>13</v>
      </c>
      <c r="E30" s="9" t="n">
        <f aca="false">D30*2.5</f>
        <v>32.5</v>
      </c>
      <c r="F30" s="8"/>
      <c r="G30" s="8"/>
      <c r="H30" s="8"/>
      <c r="I30" s="8"/>
      <c r="J30" s="9" t="n">
        <f aca="false">(SUM(F30:I30)/10)*12.5</f>
        <v>0</v>
      </c>
      <c r="K30" s="8" t="n">
        <f aca="false">SUM(E30,J30)</f>
        <v>32.5</v>
      </c>
      <c r="L30" s="10" t="n">
        <f aca="false">K30/19*20</f>
        <v>34.2105263157895</v>
      </c>
      <c r="M30" s="15" t="n">
        <f aca="false">SUM(L30)</f>
        <v>34.2105263157895</v>
      </c>
      <c r="N30" s="16" t="n">
        <f aca="false">IF(M30&gt;=91,10,IF(M30&gt;=81,9,IF(M30&gt;=71,8,IF(M30&gt;=61,7,IF(M30&gt;=51,6,5)))))</f>
        <v>5</v>
      </c>
      <c r="O30" s="14" t="s">
        <v>10</v>
      </c>
    </row>
    <row r="31" customFormat="false" ht="14.15" hidden="false" customHeight="false" outlineLevel="0" collapsed="false">
      <c r="A31" s="7" t="s">
        <v>67</v>
      </c>
      <c r="B31" s="7" t="s">
        <v>68</v>
      </c>
      <c r="C31" s="7" t="n">
        <v>4.5</v>
      </c>
      <c r="D31" s="8" t="n">
        <v>9.5</v>
      </c>
      <c r="E31" s="9" t="n">
        <f aca="false">D31*2.5</f>
        <v>23.75</v>
      </c>
      <c r="F31" s="7" t="n">
        <v>0</v>
      </c>
      <c r="G31" s="7" t="n">
        <v>0</v>
      </c>
      <c r="H31" s="7" t="n">
        <v>4</v>
      </c>
      <c r="I31" s="7" t="n">
        <v>0</v>
      </c>
      <c r="J31" s="9" t="n">
        <f aca="false">(SUM(F31:I31)/10)*12.5</f>
        <v>5</v>
      </c>
      <c r="K31" s="8" t="n">
        <f aca="false">SUM(E31,J31)</f>
        <v>28.75</v>
      </c>
      <c r="L31" s="10" t="n">
        <f aca="false">K31/19*20</f>
        <v>30.2631578947368</v>
      </c>
      <c r="M31" s="15" t="n">
        <f aca="false">SUM(L31)</f>
        <v>30.2631578947368</v>
      </c>
      <c r="N31" s="16" t="n">
        <f aca="false">IF(M31&gt;=91,10,IF(M31&gt;=81,9,IF(M31&gt;=71,8,IF(M31&gt;=61,7,IF(M31&gt;=51,6,5)))))</f>
        <v>5</v>
      </c>
      <c r="O31" s="14" t="s">
        <v>10</v>
      </c>
    </row>
    <row r="32" customFormat="false" ht="14.15" hidden="false" customHeight="false" outlineLevel="0" collapsed="false">
      <c r="A32" s="7" t="s">
        <v>69</v>
      </c>
      <c r="B32" s="7" t="s">
        <v>70</v>
      </c>
      <c r="C32" s="7"/>
      <c r="D32" s="8" t="n">
        <v>10</v>
      </c>
      <c r="E32" s="9" t="n">
        <f aca="false">D32*2.5</f>
        <v>25</v>
      </c>
      <c r="F32" s="7" t="n">
        <v>0</v>
      </c>
      <c r="G32" s="7" t="n">
        <v>2</v>
      </c>
      <c r="H32" s="7" t="n">
        <v>0</v>
      </c>
      <c r="I32" s="7" t="n">
        <v>0</v>
      </c>
      <c r="J32" s="9" t="n">
        <f aca="false">(SUM(F32:I32)/10)*12.5</f>
        <v>2.5</v>
      </c>
      <c r="K32" s="8" t="n">
        <f aca="false">SUM(E32,J32)</f>
        <v>27.5</v>
      </c>
      <c r="L32" s="10" t="n">
        <f aca="false">K32/19*20</f>
        <v>28.9473684210526</v>
      </c>
      <c r="M32" s="15" t="n">
        <f aca="false">SUM(L32,C32)</f>
        <v>28.9473684210526</v>
      </c>
      <c r="N32" s="16" t="n">
        <f aca="false">IF(M32&gt;=91,10,IF(M32&gt;=81,9,IF(M32&gt;=71,8,IF(M32&gt;=61,7,IF(M32&gt;=51,6,5)))))</f>
        <v>5</v>
      </c>
      <c r="O32" s="14"/>
    </row>
    <row r="33" customFormat="false" ht="14.15" hidden="false" customHeight="false" outlineLevel="0" collapsed="false">
      <c r="A33" s="7" t="s">
        <v>71</v>
      </c>
      <c r="B33" s="7" t="s">
        <v>72</v>
      </c>
      <c r="C33" s="7"/>
      <c r="D33" s="8" t="n">
        <v>4.5</v>
      </c>
      <c r="E33" s="9" t="n">
        <f aca="false">D33*2.5</f>
        <v>11.25</v>
      </c>
      <c r="F33" s="7" t="n">
        <v>0</v>
      </c>
      <c r="G33" s="7" t="n">
        <v>10</v>
      </c>
      <c r="H33" s="7" t="n">
        <v>3</v>
      </c>
      <c r="I33" s="7" t="n">
        <v>0</v>
      </c>
      <c r="J33" s="9" t="n">
        <f aca="false">(SUM(F33:I33)/10)*12.5</f>
        <v>16.25</v>
      </c>
      <c r="K33" s="8" t="n">
        <f aca="false">SUM(E33,J33)</f>
        <v>27.5</v>
      </c>
      <c r="L33" s="10" t="n">
        <f aca="false">K33/19*20</f>
        <v>28.9473684210526</v>
      </c>
      <c r="M33" s="15" t="n">
        <f aca="false">SUM(L33,C33)</f>
        <v>28.9473684210526</v>
      </c>
      <c r="N33" s="16" t="n">
        <f aca="false">IF(M33&gt;=91,10,IF(M33&gt;=81,9,IF(M33&gt;=71,8,IF(M33&gt;=61,7,IF(M33&gt;=51,6,5)))))</f>
        <v>5</v>
      </c>
      <c r="O33" s="14" t="s">
        <v>10</v>
      </c>
    </row>
    <row r="34" customFormat="false" ht="14.15" hidden="false" customHeight="false" outlineLevel="0" collapsed="false">
      <c r="A34" s="7" t="s">
        <v>73</v>
      </c>
      <c r="B34" s="7" t="s">
        <v>74</v>
      </c>
      <c r="C34" s="7"/>
      <c r="D34" s="8" t="n">
        <v>3.5</v>
      </c>
      <c r="E34" s="9" t="n">
        <f aca="false">D34*2.5</f>
        <v>8.75</v>
      </c>
      <c r="F34" s="7" t="n">
        <v>3</v>
      </c>
      <c r="G34" s="7" t="n">
        <v>10</v>
      </c>
      <c r="H34" s="7" t="n">
        <v>0</v>
      </c>
      <c r="I34" s="7" t="n">
        <v>0</v>
      </c>
      <c r="J34" s="9" t="n">
        <f aca="false">(SUM(F34:I34)/10)*12.5</f>
        <v>16.25</v>
      </c>
      <c r="K34" s="8" t="n">
        <f aca="false">SUM(E34,J34)</f>
        <v>25</v>
      </c>
      <c r="L34" s="10" t="n">
        <f aca="false">K34/19*20</f>
        <v>26.3157894736842</v>
      </c>
      <c r="M34" s="15" t="n">
        <f aca="false">SUM(L34,C34)</f>
        <v>26.3157894736842</v>
      </c>
      <c r="N34" s="16" t="n">
        <f aca="false">IF(M34&gt;=91,10,IF(M34&gt;=81,9,IF(M34&gt;=71,8,IF(M34&gt;=61,7,IF(M34&gt;=51,6,5)))))</f>
        <v>5</v>
      </c>
      <c r="O34" s="12"/>
    </row>
    <row r="35" customFormat="false" ht="14.15" hidden="false" customHeight="false" outlineLevel="0" collapsed="false">
      <c r="A35" s="7" t="s">
        <v>75</v>
      </c>
      <c r="B35" s="7" t="s">
        <v>76</v>
      </c>
      <c r="C35" s="7"/>
      <c r="D35" s="8" t="n">
        <v>9</v>
      </c>
      <c r="E35" s="9" t="n">
        <f aca="false">D35*2.5</f>
        <v>22.5</v>
      </c>
      <c r="F35" s="8"/>
      <c r="G35" s="8"/>
      <c r="H35" s="8"/>
      <c r="I35" s="8"/>
      <c r="J35" s="9" t="n">
        <f aca="false">(SUM(F35:I35)/10)*12.5</f>
        <v>0</v>
      </c>
      <c r="K35" s="8" t="n">
        <f aca="false">SUM(E35,J35)</f>
        <v>22.5</v>
      </c>
      <c r="L35" s="10" t="n">
        <f aca="false">K35/19*20</f>
        <v>23.6842105263158</v>
      </c>
      <c r="M35" s="15" t="n">
        <f aca="false">SUM(L35,C35)</f>
        <v>23.6842105263158</v>
      </c>
      <c r="N35" s="16" t="n">
        <f aca="false">IF(M35&gt;=91,10,IF(M35&gt;=81,9,IF(M35&gt;=71,8,IF(M35&gt;=61,7,IF(M35&gt;=51,6,5)))))</f>
        <v>5</v>
      </c>
      <c r="O35" s="12"/>
    </row>
    <row r="36" customFormat="false" ht="14.15" hidden="false" customHeight="false" outlineLevel="0" collapsed="false">
      <c r="A36" s="7" t="s">
        <v>77</v>
      </c>
      <c r="B36" s="7" t="s">
        <v>78</v>
      </c>
      <c r="C36" s="7"/>
      <c r="D36" s="8" t="n">
        <v>7.7</v>
      </c>
      <c r="E36" s="9" t="n">
        <f aca="false">D36*2.5</f>
        <v>19.25</v>
      </c>
      <c r="F36" s="8"/>
      <c r="G36" s="8"/>
      <c r="H36" s="8"/>
      <c r="I36" s="8"/>
      <c r="J36" s="9" t="n">
        <f aca="false">(SUM(F36:I36)/10)*12.5</f>
        <v>0</v>
      </c>
      <c r="K36" s="8" t="n">
        <f aca="false">SUM(E36,J36)</f>
        <v>19.25</v>
      </c>
      <c r="L36" s="10" t="n">
        <f aca="false">K36/19*20</f>
        <v>20.2631578947368</v>
      </c>
      <c r="M36" s="15" t="n">
        <f aca="false">SUM(L36,C36)</f>
        <v>20.2631578947368</v>
      </c>
      <c r="N36" s="16" t="n">
        <f aca="false">IF(M36&gt;=91,10,IF(M36&gt;=81,9,IF(M36&gt;=71,8,IF(M36&gt;=61,7,IF(M36&gt;=51,6,5)))))</f>
        <v>5</v>
      </c>
      <c r="O36" s="14" t="s">
        <v>10</v>
      </c>
    </row>
    <row r="37" customFormat="false" ht="14.15" hidden="false" customHeight="false" outlineLevel="0" collapsed="false">
      <c r="A37" s="7" t="s">
        <v>79</v>
      </c>
      <c r="B37" s="7" t="s">
        <v>80</v>
      </c>
      <c r="C37" s="7"/>
      <c r="D37" s="8" t="n">
        <v>2</v>
      </c>
      <c r="E37" s="9" t="n">
        <f aca="false">D37*2.5</f>
        <v>5</v>
      </c>
      <c r="F37" s="8"/>
      <c r="G37" s="8"/>
      <c r="H37" s="8"/>
      <c r="I37" s="8"/>
      <c r="J37" s="9" t="n">
        <f aca="false">(SUM(F37:I37)/10)*12.5</f>
        <v>0</v>
      </c>
      <c r="K37" s="8" t="n">
        <f aca="false">SUM(E37,J37)</f>
        <v>5</v>
      </c>
      <c r="L37" s="10" t="n">
        <f aca="false">K37/19*20</f>
        <v>5.26315789473684</v>
      </c>
      <c r="M37" s="15" t="n">
        <f aca="false">SUM(L37,C37)</f>
        <v>5.26315789473684</v>
      </c>
      <c r="N37" s="16" t="n">
        <f aca="false">IF(M37&gt;=91,10,IF(M37&gt;=81,9,IF(M37&gt;=71,8,IF(M37&gt;=61,7,IF(M37&gt;=51,6,5)))))</f>
        <v>5</v>
      </c>
      <c r="O37" s="12"/>
    </row>
    <row r="38" customFormat="false" ht="12.8" hidden="false" customHeight="false" outlineLevel="0" collapsed="false">
      <c r="O38" s="0"/>
    </row>
    <row r="39" s="6" customFormat="true" ht="97" hidden="false" customHeight="true" outlineLevel="0" collapsed="false">
      <c r="A39" s="2" t="s">
        <v>0</v>
      </c>
      <c r="B39" s="2" t="s">
        <v>1</v>
      </c>
      <c r="C39" s="2" t="s">
        <v>2</v>
      </c>
      <c r="D39" s="3"/>
      <c r="E39" s="3" t="s">
        <v>3</v>
      </c>
      <c r="F39" s="4" t="n">
        <v>1</v>
      </c>
      <c r="G39" s="4" t="n">
        <v>2</v>
      </c>
      <c r="H39" s="4" t="n">
        <v>3</v>
      </c>
      <c r="I39" s="4" t="n">
        <v>4</v>
      </c>
      <c r="J39" s="3" t="s">
        <v>4</v>
      </c>
      <c r="K39" s="3" t="s">
        <v>5</v>
      </c>
      <c r="L39" s="3" t="s">
        <v>6</v>
      </c>
      <c r="M39" s="3" t="s">
        <v>7</v>
      </c>
      <c r="N39" s="3" t="s">
        <v>81</v>
      </c>
      <c r="O39" s="5" t="s">
        <v>9</v>
      </c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15" hidden="false" customHeight="false" outlineLevel="0" collapsed="false">
      <c r="A40" s="7" t="s">
        <v>55</v>
      </c>
      <c r="B40" s="7" t="s">
        <v>56</v>
      </c>
      <c r="C40" s="7"/>
      <c r="D40" s="17" t="n">
        <v>14</v>
      </c>
      <c r="E40" s="8" t="n">
        <f aca="false">D40*2.5</f>
        <v>35</v>
      </c>
      <c r="F40" s="7" t="n">
        <v>10</v>
      </c>
      <c r="G40" s="7" t="n">
        <v>10</v>
      </c>
      <c r="H40" s="7" t="n">
        <v>10</v>
      </c>
      <c r="I40" s="7" t="n">
        <v>6</v>
      </c>
      <c r="J40" s="8" t="n">
        <f aca="false">(SUM(F40:I40) /10)*12.5</f>
        <v>45</v>
      </c>
      <c r="K40" s="18" t="n">
        <f aca="false">SUM(E40,J40)</f>
        <v>80</v>
      </c>
      <c r="L40" s="18" t="n">
        <f aca="false">K40*100/80</f>
        <v>100</v>
      </c>
      <c r="M40" s="18" t="n">
        <f aca="false">L40+C40</f>
        <v>100</v>
      </c>
      <c r="N40" s="16" t="n">
        <f aca="false">IF(M40&gt;=91,10,IF(M40&gt;=81,9,IF(M40&gt;=71,8,IF(M40&gt;=61,7,IF(M40&gt;=51,6,5)))))</f>
        <v>10</v>
      </c>
      <c r="O40" s="0"/>
    </row>
    <row r="41" customFormat="false" ht="14.15" hidden="false" customHeight="false" outlineLevel="0" collapsed="false">
      <c r="A41" s="7" t="s">
        <v>59</v>
      </c>
      <c r="B41" s="7" t="s">
        <v>60</v>
      </c>
      <c r="C41" s="7" t="n">
        <v>8</v>
      </c>
      <c r="D41" s="17" t="n">
        <v>10</v>
      </c>
      <c r="E41" s="8" t="n">
        <f aca="false">D41*2.5</f>
        <v>25</v>
      </c>
      <c r="F41" s="7" t="n">
        <v>10</v>
      </c>
      <c r="G41" s="7" t="n">
        <v>10</v>
      </c>
      <c r="H41" s="7" t="n">
        <v>4</v>
      </c>
      <c r="I41" s="7" t="n">
        <v>10</v>
      </c>
      <c r="J41" s="8" t="n">
        <f aca="false">(SUM(F41:I41) /10)*12.5</f>
        <v>42.5</v>
      </c>
      <c r="K41" s="18" t="n">
        <f aca="false">SUM(E41,J41)</f>
        <v>67.5</v>
      </c>
      <c r="L41" s="18" t="n">
        <f aca="false">K41*100/80</f>
        <v>84.375</v>
      </c>
      <c r="M41" s="18" t="n">
        <f aca="false">L41+C41</f>
        <v>92.375</v>
      </c>
      <c r="N41" s="16" t="n">
        <f aca="false">IF(M41&gt;=91,10,IF(M41&gt;=81,9,IF(M41&gt;=71,8,IF(M41&gt;=61,7,IF(M41&gt;=51,6,5)))))</f>
        <v>10</v>
      </c>
      <c r="O41" s="0"/>
    </row>
    <row r="42" customFormat="false" ht="14.15" hidden="false" customHeight="false" outlineLevel="0" collapsed="false">
      <c r="A42" s="7" t="s">
        <v>63</v>
      </c>
      <c r="B42" s="7" t="s">
        <v>64</v>
      </c>
      <c r="C42" s="7"/>
      <c r="D42" s="17" t="n">
        <v>11.5</v>
      </c>
      <c r="E42" s="8" t="n">
        <f aca="false">D42*2.5</f>
        <v>28.75</v>
      </c>
      <c r="F42" s="7" t="n">
        <v>8</v>
      </c>
      <c r="G42" s="7" t="n">
        <v>10</v>
      </c>
      <c r="H42" s="7" t="n">
        <v>8</v>
      </c>
      <c r="I42" s="7" t="n">
        <v>10</v>
      </c>
      <c r="J42" s="8" t="n">
        <f aca="false">(SUM(F42:I42) /10)*12.5</f>
        <v>45</v>
      </c>
      <c r="K42" s="18" t="n">
        <f aca="false">SUM(E42,J42)</f>
        <v>73.75</v>
      </c>
      <c r="L42" s="18" t="n">
        <f aca="false">K42*100/80</f>
        <v>92.1875</v>
      </c>
      <c r="M42" s="18" t="n">
        <f aca="false">L42+C42</f>
        <v>92.1875</v>
      </c>
      <c r="N42" s="16" t="n">
        <f aca="false">IF(M42&gt;=91,10,IF(M42&gt;=81,9,IF(M42&gt;=71,8,IF(M42&gt;=61,7,IF(M42&gt;=51,6,5)))))</f>
        <v>10</v>
      </c>
      <c r="O42" s="0"/>
    </row>
    <row r="43" customFormat="false" ht="14.15" hidden="false" customHeight="false" outlineLevel="0" collapsed="false">
      <c r="A43" s="7" t="s">
        <v>61</v>
      </c>
      <c r="B43" s="7" t="s">
        <v>62</v>
      </c>
      <c r="C43" s="7"/>
      <c r="D43" s="17" t="n">
        <v>13.5</v>
      </c>
      <c r="E43" s="8" t="n">
        <f aca="false">D43*2.5</f>
        <v>33.75</v>
      </c>
      <c r="F43" s="7" t="n">
        <v>6</v>
      </c>
      <c r="G43" s="7" t="n">
        <v>10</v>
      </c>
      <c r="H43" s="7" t="n">
        <v>10</v>
      </c>
      <c r="I43" s="7" t="n">
        <v>6</v>
      </c>
      <c r="J43" s="8" t="n">
        <f aca="false">(SUM(F43:I43) /10)*12.5</f>
        <v>40</v>
      </c>
      <c r="K43" s="18" t="n">
        <f aca="false">SUM(E43,J43)</f>
        <v>73.75</v>
      </c>
      <c r="L43" s="18" t="n">
        <f aca="false">K43*100/80</f>
        <v>92.1875</v>
      </c>
      <c r="M43" s="18" t="n">
        <f aca="false">L43+C43</f>
        <v>92.1875</v>
      </c>
      <c r="N43" s="16" t="n">
        <f aca="false">IF(M43&gt;=91,10,IF(M43&gt;=81,9,IF(M43&gt;=71,8,IF(M43&gt;=61,7,IF(M43&gt;=51,6,5)))))</f>
        <v>10</v>
      </c>
      <c r="O43" s="0"/>
    </row>
    <row r="44" customFormat="false" ht="13.8" hidden="false" customHeight="false" outlineLevel="0" collapsed="false">
      <c r="A44" s="7" t="s">
        <v>77</v>
      </c>
      <c r="B44" s="7" t="s">
        <v>78</v>
      </c>
      <c r="C44" s="7"/>
      <c r="D44" s="17" t="n">
        <v>11.5</v>
      </c>
      <c r="E44" s="8" t="n">
        <f aca="false">D44*2.5</f>
        <v>28.75</v>
      </c>
      <c r="F44" s="7" t="n">
        <v>10</v>
      </c>
      <c r="G44" s="7" t="n">
        <v>4</v>
      </c>
      <c r="H44" s="7" t="n">
        <v>10</v>
      </c>
      <c r="I44" s="7" t="n">
        <v>7</v>
      </c>
      <c r="J44" s="8" t="n">
        <f aca="false">(SUM(F44:I44) /10)*12.5</f>
        <v>38.75</v>
      </c>
      <c r="K44" s="18" t="n">
        <f aca="false">SUM(E44,J44)</f>
        <v>67.5</v>
      </c>
      <c r="L44" s="18" t="n">
        <f aca="false">K44*100/80</f>
        <v>84.375</v>
      </c>
      <c r="M44" s="18" t="n">
        <f aca="false">L44+C44</f>
        <v>84.375</v>
      </c>
      <c r="N44" s="16" t="n">
        <f aca="false">IF(M44&gt;=91,10,IF(M44&gt;=81,9,IF(M44&gt;=71,8,IF(M44&gt;=61,7,IF(M44&gt;=51,6,5)))))</f>
        <v>9</v>
      </c>
      <c r="O44" s="0"/>
    </row>
    <row r="45" customFormat="false" ht="13.8" hidden="false" customHeight="false" outlineLevel="0" collapsed="false">
      <c r="A45" s="7" t="s">
        <v>82</v>
      </c>
      <c r="B45" s="7" t="s">
        <v>83</v>
      </c>
      <c r="C45" s="7"/>
      <c r="D45" s="17" t="n">
        <v>15</v>
      </c>
      <c r="E45" s="8" t="n">
        <f aca="false">D45*2.5</f>
        <v>37.5</v>
      </c>
      <c r="F45" s="7" t="n">
        <v>8</v>
      </c>
      <c r="G45" s="7" t="n">
        <v>0</v>
      </c>
      <c r="H45" s="7" t="n">
        <v>6</v>
      </c>
      <c r="I45" s="7" t="n">
        <v>10</v>
      </c>
      <c r="J45" s="8" t="n">
        <f aca="false">(SUM(F45:I45) /10)*12.5</f>
        <v>30</v>
      </c>
      <c r="K45" s="18" t="n">
        <f aca="false">SUM(E45,J45)</f>
        <v>67.5</v>
      </c>
      <c r="L45" s="18" t="n">
        <f aca="false">K45*100/80</f>
        <v>84.375</v>
      </c>
      <c r="M45" s="18" t="n">
        <f aca="false">L45+C45</f>
        <v>84.375</v>
      </c>
      <c r="N45" s="16" t="n">
        <f aca="false">IF(M45&gt;=91,10,IF(M45&gt;=81,9,IF(M45&gt;=71,8,IF(M45&gt;=61,7,IF(M45&gt;=51,6,5)))))</f>
        <v>9</v>
      </c>
      <c r="O45" s="0"/>
    </row>
    <row r="46" customFormat="false" ht="13.8" hidden="false" customHeight="false" outlineLevel="0" collapsed="false">
      <c r="A46" s="7" t="s">
        <v>84</v>
      </c>
      <c r="B46" s="7" t="s">
        <v>85</v>
      </c>
      <c r="C46" s="7" t="n">
        <v>1</v>
      </c>
      <c r="D46" s="17" t="n">
        <v>10.7</v>
      </c>
      <c r="E46" s="8" t="n">
        <f aca="false">D46*2.5</f>
        <v>26.75</v>
      </c>
      <c r="F46" s="7" t="n">
        <v>9</v>
      </c>
      <c r="G46" s="7" t="n">
        <v>9</v>
      </c>
      <c r="H46" s="7" t="n">
        <v>5</v>
      </c>
      <c r="I46" s="7" t="n">
        <v>7</v>
      </c>
      <c r="J46" s="8" t="n">
        <f aca="false">(SUM(F46:I46) /10)*12.5</f>
        <v>37.5</v>
      </c>
      <c r="K46" s="18" t="n">
        <f aca="false">SUM(E46,J46)</f>
        <v>64.25</v>
      </c>
      <c r="L46" s="18" t="n">
        <f aca="false">K46*100/80</f>
        <v>80.3125</v>
      </c>
      <c r="M46" s="18" t="n">
        <f aca="false">L46+C46</f>
        <v>81.3125</v>
      </c>
      <c r="N46" s="16" t="n">
        <f aca="false">IF(M46&gt;=91,10,IF(M46&gt;=81,9,IF(M46&gt;=71,8,IF(M46&gt;=61,7,IF(M46&gt;=51,6,5)))))</f>
        <v>9</v>
      </c>
      <c r="O46" s="0"/>
    </row>
    <row r="47" customFormat="false" ht="13.8" hidden="false" customHeight="false" outlineLevel="0" collapsed="false">
      <c r="A47" s="7" t="s">
        <v>53</v>
      </c>
      <c r="B47" s="7" t="s">
        <v>54</v>
      </c>
      <c r="C47" s="7" t="n">
        <v>1</v>
      </c>
      <c r="D47" s="17" t="n">
        <v>8.5</v>
      </c>
      <c r="E47" s="8" t="n">
        <f aca="false">D47*2.5</f>
        <v>21.25</v>
      </c>
      <c r="F47" s="7" t="n">
        <v>7</v>
      </c>
      <c r="G47" s="7" t="n">
        <v>10</v>
      </c>
      <c r="H47" s="7" t="n">
        <v>5</v>
      </c>
      <c r="I47" s="7" t="n">
        <v>10</v>
      </c>
      <c r="J47" s="8" t="n">
        <f aca="false">(SUM(F47:I47) /10)*12.5</f>
        <v>40</v>
      </c>
      <c r="K47" s="18" t="n">
        <f aca="false">SUM(E47,J47)</f>
        <v>61.25</v>
      </c>
      <c r="L47" s="18" t="n">
        <f aca="false">K47*100/80</f>
        <v>76.5625</v>
      </c>
      <c r="M47" s="18" t="n">
        <f aca="false">L47+C47</f>
        <v>77.5625</v>
      </c>
      <c r="N47" s="16" t="n">
        <f aca="false">IF(M47&gt;=91,10,IF(M47&gt;=81,9,IF(M47&gt;=71,8,IF(M47&gt;=61,7,IF(M47&gt;=51,6,5)))))</f>
        <v>8</v>
      </c>
      <c r="O47" s="0"/>
    </row>
    <row r="48" customFormat="false" ht="13.8" hidden="false" customHeight="false" outlineLevel="0" collapsed="false">
      <c r="A48" s="7" t="s">
        <v>57</v>
      </c>
      <c r="B48" s="7" t="s">
        <v>58</v>
      </c>
      <c r="C48" s="7"/>
      <c r="D48" s="17" t="n">
        <v>9.7</v>
      </c>
      <c r="E48" s="8" t="n">
        <f aca="false">D48*2.5</f>
        <v>24.25</v>
      </c>
      <c r="F48" s="7" t="n">
        <v>0</v>
      </c>
      <c r="G48" s="7" t="n">
        <v>10</v>
      </c>
      <c r="H48" s="7" t="n">
        <v>10</v>
      </c>
      <c r="I48" s="7" t="n">
        <v>10</v>
      </c>
      <c r="J48" s="8" t="n">
        <f aca="false">(SUM(F48:I48) /10)*12.5</f>
        <v>37.5</v>
      </c>
      <c r="K48" s="18" t="n">
        <f aca="false">SUM(E48,J48)</f>
        <v>61.75</v>
      </c>
      <c r="L48" s="18" t="n">
        <f aca="false">K48*100/80</f>
        <v>77.1875</v>
      </c>
      <c r="M48" s="18" t="n">
        <f aca="false">L48+C48</f>
        <v>77.1875</v>
      </c>
      <c r="N48" s="16" t="n">
        <f aca="false">IF(M48&gt;=91,10,IF(M48&gt;=81,9,IF(M48&gt;=71,8,IF(M48&gt;=61,7,IF(M48&gt;=51,6,5)))))</f>
        <v>8</v>
      </c>
      <c r="O48" s="0"/>
    </row>
    <row r="49" customFormat="false" ht="13.8" hidden="false" customHeight="false" outlineLevel="0" collapsed="false">
      <c r="A49" s="7" t="s">
        <v>86</v>
      </c>
      <c r="B49" s="7" t="s">
        <v>87</v>
      </c>
      <c r="C49" s="7"/>
      <c r="D49" s="17" t="n">
        <v>11</v>
      </c>
      <c r="E49" s="8" t="n">
        <f aca="false">D49*2.5</f>
        <v>27.5</v>
      </c>
      <c r="F49" s="7" t="n">
        <v>6</v>
      </c>
      <c r="G49" s="7" t="n">
        <v>10</v>
      </c>
      <c r="H49" s="7" t="n">
        <v>7</v>
      </c>
      <c r="I49" s="7" t="n">
        <v>4</v>
      </c>
      <c r="J49" s="8" t="n">
        <f aca="false">(SUM(F49:I49) /10)*12.5</f>
        <v>33.75</v>
      </c>
      <c r="K49" s="18" t="n">
        <f aca="false">SUM(E49,J49)</f>
        <v>61.25</v>
      </c>
      <c r="L49" s="18" t="n">
        <f aca="false">K49*100/80</f>
        <v>76.5625</v>
      </c>
      <c r="M49" s="18" t="n">
        <f aca="false">L49+C49</f>
        <v>76.5625</v>
      </c>
      <c r="N49" s="16" t="n">
        <f aca="false">IF(M49&gt;=91,10,IF(M49&gt;=81,9,IF(M49&gt;=71,8,IF(M49&gt;=61,7,IF(M49&gt;=51,6,5)))))</f>
        <v>8</v>
      </c>
      <c r="O49" s="0"/>
    </row>
    <row r="50" customFormat="false" ht="13.8" hidden="false" customHeight="false" outlineLevel="0" collapsed="false">
      <c r="A50" s="7" t="s">
        <v>69</v>
      </c>
      <c r="B50" s="7" t="s">
        <v>70</v>
      </c>
      <c r="C50" s="7"/>
      <c r="D50" s="17" t="n">
        <v>8.5</v>
      </c>
      <c r="E50" s="8" t="n">
        <f aca="false">D50*2.5</f>
        <v>21.25</v>
      </c>
      <c r="F50" s="7" t="n">
        <v>0</v>
      </c>
      <c r="G50" s="7" t="n">
        <v>10</v>
      </c>
      <c r="H50" s="7" t="n">
        <v>10</v>
      </c>
      <c r="I50" s="7" t="n">
        <v>10</v>
      </c>
      <c r="J50" s="8" t="n">
        <f aca="false">(SUM(F50:I50) /10)*12.5</f>
        <v>37.5</v>
      </c>
      <c r="K50" s="18" t="n">
        <f aca="false">SUM(E50,J50)</f>
        <v>58.75</v>
      </c>
      <c r="L50" s="18" t="n">
        <f aca="false">K50*100/80</f>
        <v>73.4375</v>
      </c>
      <c r="M50" s="18" t="n">
        <f aca="false">L50+C50</f>
        <v>73.4375</v>
      </c>
      <c r="N50" s="16" t="n">
        <f aca="false">IF(M50&gt;=91,10,IF(M50&gt;=81,9,IF(M50&gt;=71,8,IF(M50&gt;=61,7,IF(M50&gt;=51,6,5)))))</f>
        <v>8</v>
      </c>
      <c r="O50" s="0"/>
    </row>
    <row r="51" customFormat="false" ht="13.8" hidden="false" customHeight="false" outlineLevel="0" collapsed="false">
      <c r="A51" s="7" t="s">
        <v>71</v>
      </c>
      <c r="B51" s="7" t="s">
        <v>72</v>
      </c>
      <c r="C51" s="7"/>
      <c r="D51" s="17" t="n">
        <v>11.5</v>
      </c>
      <c r="E51" s="8" t="n">
        <f aca="false">D51*2.5</f>
        <v>28.75</v>
      </c>
      <c r="F51" s="7" t="n">
        <v>0</v>
      </c>
      <c r="G51" s="7" t="n">
        <v>10</v>
      </c>
      <c r="H51" s="7" t="n">
        <v>7</v>
      </c>
      <c r="I51" s="7" t="n">
        <v>6</v>
      </c>
      <c r="J51" s="8" t="n">
        <f aca="false">(SUM(F51:I51) /10)*12.5</f>
        <v>28.75</v>
      </c>
      <c r="K51" s="18" t="n">
        <f aca="false">SUM(E51,J51)</f>
        <v>57.5</v>
      </c>
      <c r="L51" s="18" t="n">
        <f aca="false">K51*100/80</f>
        <v>71.875</v>
      </c>
      <c r="M51" s="18" t="n">
        <f aca="false">L51+C51</f>
        <v>71.875</v>
      </c>
      <c r="N51" s="16" t="n">
        <f aca="false">IF(M51&gt;=91,10,IF(M51&gt;=81,9,IF(M51&gt;=71,8,IF(M51&gt;=61,7,IF(M51&gt;=51,6,5)))))</f>
        <v>8</v>
      </c>
      <c r="O51" s="0"/>
    </row>
    <row r="52" customFormat="false" ht="13.8" hidden="false" customHeight="false" outlineLevel="0" collapsed="false">
      <c r="A52" s="7" t="s">
        <v>67</v>
      </c>
      <c r="B52" s="7" t="s">
        <v>68</v>
      </c>
      <c r="C52" s="7" t="n">
        <v>4.5</v>
      </c>
      <c r="D52" s="17" t="n">
        <v>12</v>
      </c>
      <c r="E52" s="8" t="n">
        <f aca="false">D52*2.5</f>
        <v>30</v>
      </c>
      <c r="F52" s="7" t="n">
        <v>8</v>
      </c>
      <c r="G52" s="7" t="n">
        <v>4</v>
      </c>
      <c r="H52" s="7" t="n">
        <v>0</v>
      </c>
      <c r="I52" s="7" t="n">
        <v>7</v>
      </c>
      <c r="J52" s="8" t="n">
        <f aca="false">(SUM(F52:I52) /10)*12.5</f>
        <v>23.75</v>
      </c>
      <c r="K52" s="18" t="n">
        <f aca="false">SUM(E52,J52)</f>
        <v>53.75</v>
      </c>
      <c r="L52" s="18" t="n">
        <f aca="false">K52*100/80</f>
        <v>67.1875</v>
      </c>
      <c r="M52" s="18" t="n">
        <f aca="false">L52+C52</f>
        <v>71.6875</v>
      </c>
      <c r="N52" s="16" t="n">
        <f aca="false">IF(M52&gt;=91,10,IF(M52&gt;=81,9,IF(M52&gt;=71,8,IF(M52&gt;=61,7,IF(M52&gt;=51,6,5)))))</f>
        <v>8</v>
      </c>
      <c r="O52" s="0"/>
    </row>
    <row r="53" customFormat="false" ht="13.8" hidden="false" customHeight="false" outlineLevel="0" collapsed="false">
      <c r="A53" s="7" t="s">
        <v>88</v>
      </c>
      <c r="B53" s="7" t="s">
        <v>89</v>
      </c>
      <c r="C53" s="7"/>
      <c r="D53" s="17" t="n">
        <v>9.5</v>
      </c>
      <c r="E53" s="8" t="n">
        <f aca="false">D53*2.5</f>
        <v>23.75</v>
      </c>
      <c r="F53" s="7" t="n">
        <v>5</v>
      </c>
      <c r="G53" s="7" t="n">
        <v>10</v>
      </c>
      <c r="H53" s="7" t="n">
        <v>10</v>
      </c>
      <c r="I53" s="7" t="n">
        <v>0</v>
      </c>
      <c r="J53" s="8" t="n">
        <f aca="false">(SUM(F53:I53) /10)*12.5</f>
        <v>31.25</v>
      </c>
      <c r="K53" s="18" t="n">
        <f aca="false">SUM(E53,J53)</f>
        <v>55</v>
      </c>
      <c r="L53" s="18" t="n">
        <f aca="false">K53*100/80</f>
        <v>68.75</v>
      </c>
      <c r="M53" s="18" t="n">
        <f aca="false">L53+C53</f>
        <v>68.75</v>
      </c>
      <c r="N53" s="16" t="n">
        <f aca="false">IF(M53&gt;=91,10,IF(M53&gt;=81,9,IF(M53&gt;=71,8,IF(M53&gt;=61,7,IF(M53&gt;=51,6,5)))))</f>
        <v>7</v>
      </c>
      <c r="O53" s="0"/>
    </row>
    <row r="54" customFormat="false" ht="13.8" hidden="false" customHeight="false" outlineLevel="0" collapsed="false">
      <c r="A54" s="7" t="s">
        <v>90</v>
      </c>
      <c r="B54" s="7" t="s">
        <v>91</v>
      </c>
      <c r="C54" s="7"/>
      <c r="D54" s="17" t="n">
        <v>12.9</v>
      </c>
      <c r="E54" s="8" t="n">
        <f aca="false">D54*2.5</f>
        <v>32.25</v>
      </c>
      <c r="F54" s="7" t="n">
        <v>10</v>
      </c>
      <c r="G54" s="7" t="n">
        <v>4</v>
      </c>
      <c r="H54" s="7" t="n">
        <v>4</v>
      </c>
      <c r="I54" s="7" t="n">
        <v>0</v>
      </c>
      <c r="J54" s="8" t="n">
        <f aca="false">(SUM(F54:I54) /10)*12.5</f>
        <v>22.5</v>
      </c>
      <c r="K54" s="18" t="n">
        <f aca="false">SUM(E54,J54)</f>
        <v>54.75</v>
      </c>
      <c r="L54" s="18" t="n">
        <f aca="false">K54*100/80</f>
        <v>68.4375</v>
      </c>
      <c r="M54" s="18" t="n">
        <f aca="false">L54+C54</f>
        <v>68.4375</v>
      </c>
      <c r="N54" s="16" t="n">
        <f aca="false">IF(M54&gt;=91,10,IF(M54&gt;=81,9,IF(M54&gt;=71,8,IF(M54&gt;=61,7,IF(M54&gt;=51,6,5)))))</f>
        <v>7</v>
      </c>
      <c r="O54" s="0"/>
    </row>
    <row r="55" customFormat="false" ht="13.8" hidden="false" customHeight="false" outlineLevel="0" collapsed="false">
      <c r="A55" s="7" t="s">
        <v>65</v>
      </c>
      <c r="B55" s="7" t="s">
        <v>66</v>
      </c>
      <c r="C55" s="7" t="n">
        <v>5.5</v>
      </c>
      <c r="D55" s="17" t="n">
        <v>12.5</v>
      </c>
      <c r="E55" s="8" t="n">
        <f aca="false">D55*2.5</f>
        <v>31.25</v>
      </c>
      <c r="F55" s="7" t="n">
        <v>0</v>
      </c>
      <c r="G55" s="7" t="n">
        <v>0</v>
      </c>
      <c r="H55" s="7" t="n">
        <v>6</v>
      </c>
      <c r="I55" s="7" t="n">
        <v>6</v>
      </c>
      <c r="J55" s="8" t="n">
        <f aca="false">(SUM(F55:I55) /10)*12.5</f>
        <v>15</v>
      </c>
      <c r="K55" s="18" t="n">
        <f aca="false">SUM(E55,J55)</f>
        <v>46.25</v>
      </c>
      <c r="L55" s="18" t="n">
        <f aca="false">K55*100/80</f>
        <v>57.8125</v>
      </c>
      <c r="M55" s="18" t="n">
        <f aca="false">L55+C55</f>
        <v>63.3125</v>
      </c>
      <c r="N55" s="16" t="n">
        <f aca="false">IF(M55&gt;=91,10,IF(M55&gt;=81,9,IF(M55&gt;=71,8,IF(M55&gt;=61,7,IF(M55&gt;=51,6,5)))))</f>
        <v>7</v>
      </c>
      <c r="O55" s="0"/>
    </row>
    <row r="56" customFormat="false" ht="13.8" hidden="false" customHeight="false" outlineLevel="0" collapsed="false">
      <c r="A56" s="7" t="s">
        <v>92</v>
      </c>
      <c r="B56" s="7" t="s">
        <v>93</v>
      </c>
      <c r="C56" s="7"/>
      <c r="D56" s="17" t="n">
        <v>10.3</v>
      </c>
      <c r="E56" s="8" t="n">
        <f aca="false">D56*2.5</f>
        <v>25.75</v>
      </c>
      <c r="F56" s="7" t="n">
        <v>0</v>
      </c>
      <c r="G56" s="7" t="n">
        <v>10</v>
      </c>
      <c r="H56" s="7" t="n">
        <v>0</v>
      </c>
      <c r="I56" s="7" t="n">
        <v>0</v>
      </c>
      <c r="J56" s="8" t="n">
        <f aca="false">(SUM(F56:I56) /10)*12.5</f>
        <v>12.5</v>
      </c>
      <c r="K56" s="18" t="n">
        <f aca="false">SUM(E56,J56)</f>
        <v>38.25</v>
      </c>
      <c r="L56" s="18" t="n">
        <f aca="false">K56*100/80</f>
        <v>47.8125</v>
      </c>
      <c r="M56" s="18" t="n">
        <f aca="false">L56+C56</f>
        <v>47.8125</v>
      </c>
      <c r="N56" s="16" t="n">
        <f aca="false">IF(M56&gt;=91,10,IF(M56&gt;=81,9,IF(M56&gt;=71,8,IF(M56&gt;=61,7,IF(M56&gt;=51,6,5)))))</f>
        <v>5</v>
      </c>
      <c r="O56" s="0"/>
    </row>
    <row r="57" customFormat="false" ht="13.8" hidden="false" customHeight="false" outlineLevel="0" collapsed="false">
      <c r="A57" s="7" t="s">
        <v>79</v>
      </c>
      <c r="B57" s="7" t="s">
        <v>80</v>
      </c>
      <c r="C57" s="7"/>
      <c r="D57" s="17" t="n">
        <v>7.2</v>
      </c>
      <c r="E57" s="8" t="n">
        <f aca="false">D57*2.5</f>
        <v>18</v>
      </c>
      <c r="F57" s="7" t="n">
        <v>6</v>
      </c>
      <c r="G57" s="7" t="n">
        <v>10</v>
      </c>
      <c r="H57" s="7" t="n">
        <v>0</v>
      </c>
      <c r="I57" s="7" t="n">
        <v>0</v>
      </c>
      <c r="J57" s="8" t="n">
        <f aca="false">(SUM(F57:I57) /10)*12.5</f>
        <v>20</v>
      </c>
      <c r="K57" s="18" t="n">
        <f aca="false">SUM(E57,J57)</f>
        <v>38</v>
      </c>
      <c r="L57" s="18" t="n">
        <f aca="false">K57*100/80</f>
        <v>47.5</v>
      </c>
      <c r="M57" s="18" t="n">
        <f aca="false">L57+C57</f>
        <v>47.5</v>
      </c>
      <c r="N57" s="16" t="n">
        <f aca="false">IF(M57&gt;=91,10,IF(M57&gt;=81,9,IF(M57&gt;=71,8,IF(M57&gt;=61,7,IF(M57&gt;=51,6,5)))))</f>
        <v>5</v>
      </c>
      <c r="O57" s="0"/>
    </row>
    <row r="58" customFormat="false" ht="13.8" hidden="false" customHeight="false" outlineLevel="0" collapsed="false">
      <c r="A58" s="7" t="s">
        <v>75</v>
      </c>
      <c r="B58" s="7" t="s">
        <v>76</v>
      </c>
      <c r="C58" s="7"/>
      <c r="D58" s="17" t="n">
        <v>13.5</v>
      </c>
      <c r="E58" s="8" t="n">
        <f aca="false">D58*2.5</f>
        <v>33.75</v>
      </c>
      <c r="F58" s="7" t="n">
        <v>0</v>
      </c>
      <c r="G58" s="7" t="n">
        <v>0</v>
      </c>
      <c r="H58" s="7" t="n">
        <v>0</v>
      </c>
      <c r="I58" s="7" t="n">
        <v>0</v>
      </c>
      <c r="J58" s="8" t="n">
        <f aca="false">(SUM(F58:I58) /10)*12.5</f>
        <v>0</v>
      </c>
      <c r="K58" s="18" t="n">
        <f aca="false">SUM(E58,J58)</f>
        <v>33.75</v>
      </c>
      <c r="L58" s="18" t="n">
        <f aca="false">K58*100/80</f>
        <v>42.1875</v>
      </c>
      <c r="M58" s="18" t="n">
        <f aca="false">L58+C58</f>
        <v>42.1875</v>
      </c>
      <c r="N58" s="16" t="n">
        <f aca="false">IF(M58&gt;=91,10,IF(M58&gt;=81,9,IF(M58&gt;=71,8,IF(M58&gt;=61,7,IF(M58&gt;=51,6,5)))))</f>
        <v>5</v>
      </c>
      <c r="O58" s="0"/>
    </row>
    <row r="59" customFormat="false" ht="13.8" hidden="false" customHeight="false" outlineLevel="0" collapsed="false">
      <c r="A59" s="7" t="s">
        <v>94</v>
      </c>
      <c r="B59" s="7" t="s">
        <v>95</v>
      </c>
      <c r="C59" s="7" t="n">
        <v>5.5</v>
      </c>
      <c r="D59" s="17" t="n">
        <v>5</v>
      </c>
      <c r="E59" s="8" t="n">
        <f aca="false">D59*2.5</f>
        <v>12.5</v>
      </c>
      <c r="F59" s="7" t="n">
        <v>0</v>
      </c>
      <c r="G59" s="7" t="n">
        <v>0</v>
      </c>
      <c r="H59" s="7" t="n">
        <v>0</v>
      </c>
      <c r="I59" s="7" t="n">
        <v>10</v>
      </c>
      <c r="J59" s="8" t="n">
        <f aca="false">(SUM(F59:I59) /10)*12.5</f>
        <v>12.5</v>
      </c>
      <c r="K59" s="18" t="n">
        <f aca="false">SUM(E59,J59)</f>
        <v>25</v>
      </c>
      <c r="L59" s="18" t="n">
        <f aca="false">K59*100/80</f>
        <v>31.25</v>
      </c>
      <c r="M59" s="18" t="n">
        <f aca="false">L59+C59</f>
        <v>36.75</v>
      </c>
      <c r="N59" s="16" t="n">
        <f aca="false">IF(M59&gt;=91,10,IF(M59&gt;=81,9,IF(M59&gt;=71,8,IF(M59&gt;=61,7,IF(M59&gt;=51,6,5)))))</f>
        <v>5</v>
      </c>
      <c r="O59" s="0"/>
    </row>
    <row r="60" customFormat="false" ht="13.8" hidden="false" customHeight="false" outlineLevel="0" collapsed="false">
      <c r="A60" s="7" t="s">
        <v>96</v>
      </c>
      <c r="B60" s="7" t="s">
        <v>97</v>
      </c>
      <c r="C60" s="7"/>
      <c r="D60" s="17" t="n">
        <v>3.5</v>
      </c>
      <c r="E60" s="8" t="n">
        <f aca="false">D60*2.5</f>
        <v>8.75</v>
      </c>
      <c r="F60" s="7" t="n">
        <v>8</v>
      </c>
      <c r="G60" s="7" t="n">
        <v>0</v>
      </c>
      <c r="H60" s="7" t="n">
        <v>8</v>
      </c>
      <c r="I60" s="7" t="n">
        <v>0</v>
      </c>
      <c r="J60" s="8" t="n">
        <f aca="false">(SUM(F60:I60) /10)*12.5</f>
        <v>20</v>
      </c>
      <c r="K60" s="18" t="n">
        <f aca="false">SUM(E60,J60)</f>
        <v>28.75</v>
      </c>
      <c r="L60" s="18" t="n">
        <f aca="false">K60*100/80</f>
        <v>35.9375</v>
      </c>
      <c r="M60" s="18" t="n">
        <f aca="false">L60+C60</f>
        <v>35.9375</v>
      </c>
      <c r="N60" s="16" t="n">
        <f aca="false">IF(M60&gt;=91,10,IF(M60&gt;=81,9,IF(M60&gt;=71,8,IF(M60&gt;=61,7,IF(M60&gt;=51,6,5)))))</f>
        <v>5</v>
      </c>
      <c r="O60" s="0"/>
    </row>
    <row r="61" customFormat="false" ht="13.8" hidden="false" customHeight="false" outlineLevel="0" collapsed="false">
      <c r="A61" s="7" t="s">
        <v>98</v>
      </c>
      <c r="B61" s="7" t="s">
        <v>99</v>
      </c>
      <c r="C61" s="7"/>
      <c r="D61" s="17" t="n">
        <v>5</v>
      </c>
      <c r="E61" s="8" t="n">
        <f aca="false">D61*2.5</f>
        <v>12.5</v>
      </c>
      <c r="F61" s="7" t="n">
        <v>7</v>
      </c>
      <c r="G61" s="7" t="n">
        <v>0</v>
      </c>
      <c r="H61" s="7" t="n">
        <v>0</v>
      </c>
      <c r="I61" s="7" t="n">
        <v>0</v>
      </c>
      <c r="J61" s="8" t="n">
        <f aca="false">(SUM(F61:I61) /10)*12.5</f>
        <v>8.75</v>
      </c>
      <c r="K61" s="18" t="n">
        <f aca="false">SUM(E61,J61)</f>
        <v>21.25</v>
      </c>
      <c r="L61" s="18" t="n">
        <f aca="false">K61*100/80</f>
        <v>26.5625</v>
      </c>
      <c r="M61" s="18" t="n">
        <f aca="false">L61+C61</f>
        <v>26.5625</v>
      </c>
      <c r="N61" s="16" t="n">
        <f aca="false">IF(M61&gt;=91,10,IF(M61&gt;=81,9,IF(M61&gt;=71,8,IF(M61&gt;=61,7,IF(M61&gt;=51,6,5)))))</f>
        <v>5</v>
      </c>
      <c r="O61" s="0"/>
    </row>
    <row r="62" customFormat="false" ht="13.8" hidden="false" customHeight="false" outlineLevel="0" collapsed="false">
      <c r="A62" s="7" t="s">
        <v>100</v>
      </c>
      <c r="B62" s="7" t="s">
        <v>101</v>
      </c>
      <c r="C62" s="7"/>
      <c r="D62" s="17" t="n">
        <v>2</v>
      </c>
      <c r="E62" s="8" t="n">
        <f aca="false">D62*2.5</f>
        <v>5</v>
      </c>
      <c r="F62" s="7" t="n">
        <v>7</v>
      </c>
      <c r="G62" s="7" t="n">
        <v>0</v>
      </c>
      <c r="H62" s="7" t="n">
        <v>0</v>
      </c>
      <c r="I62" s="7" t="n">
        <v>0</v>
      </c>
      <c r="J62" s="8" t="n">
        <f aca="false">(SUM(F62:I62) /10)*12.5</f>
        <v>8.75</v>
      </c>
      <c r="K62" s="18" t="n">
        <f aca="false">SUM(E62,J62)</f>
        <v>13.75</v>
      </c>
      <c r="L62" s="18" t="n">
        <f aca="false">K62*100/80</f>
        <v>17.1875</v>
      </c>
      <c r="M62" s="18" t="n">
        <f aca="false">L62+C62</f>
        <v>17.1875</v>
      </c>
      <c r="N62" s="16" t="n">
        <f aca="false">IF(M62&gt;=91,10,IF(M62&gt;=81,9,IF(M62&gt;=71,8,IF(M62&gt;=61,7,IF(M62&gt;=51,6,5)))))</f>
        <v>5</v>
      </c>
      <c r="O62" s="0"/>
    </row>
    <row r="63" customFormat="false" ht="13.8" hidden="false" customHeight="false" outlineLevel="0" collapsed="false">
      <c r="A63" s="7" t="s">
        <v>102</v>
      </c>
      <c r="B63" s="7" t="s">
        <v>103</v>
      </c>
      <c r="C63" s="7" t="n">
        <v>4</v>
      </c>
      <c r="D63" s="17" t="n">
        <v>3</v>
      </c>
      <c r="E63" s="8" t="n">
        <f aca="false">D63*2.5</f>
        <v>7.5</v>
      </c>
      <c r="F63" s="8"/>
      <c r="G63" s="8"/>
      <c r="H63" s="8"/>
      <c r="I63" s="8"/>
      <c r="J63" s="8" t="n">
        <f aca="false">(SUM(F63:I63) /10)*12.5</f>
        <v>0</v>
      </c>
      <c r="K63" s="18" t="n">
        <f aca="false">SUM(E63,J63)</f>
        <v>7.5</v>
      </c>
      <c r="L63" s="18" t="n">
        <f aca="false">K63*100/80</f>
        <v>9.375</v>
      </c>
      <c r="M63" s="18" t="n">
        <f aca="false">L63+C63</f>
        <v>13.375</v>
      </c>
      <c r="N63" s="16" t="n">
        <f aca="false">IF(M63&gt;=91,10,IF(M63&gt;=81,9,IF(M63&gt;=71,8,IF(M63&gt;=61,7,IF(M63&gt;=51,6,5)))))</f>
        <v>5</v>
      </c>
      <c r="O63" s="0"/>
    </row>
    <row r="64" customFormat="false" ht="13.8" hidden="false" customHeight="false" outlineLevel="0" collapsed="false">
      <c r="A64" s="7" t="s">
        <v>73</v>
      </c>
      <c r="B64" s="7" t="s">
        <v>74</v>
      </c>
      <c r="C64" s="7"/>
      <c r="D64" s="17" t="n">
        <v>2</v>
      </c>
      <c r="E64" s="8" t="n">
        <f aca="false">D64*2.5</f>
        <v>5</v>
      </c>
      <c r="F64" s="7" t="n">
        <v>4</v>
      </c>
      <c r="G64" s="7" t="n">
        <v>0</v>
      </c>
      <c r="H64" s="7" t="n">
        <v>0</v>
      </c>
      <c r="I64" s="7" t="n">
        <v>0</v>
      </c>
      <c r="J64" s="8" t="n">
        <f aca="false">(SUM(F64:I64) /10)*12.5</f>
        <v>5</v>
      </c>
      <c r="K64" s="18" t="n">
        <f aca="false">SUM(E64,J64)</f>
        <v>10</v>
      </c>
      <c r="L64" s="18" t="n">
        <f aca="false">K64*100/80</f>
        <v>12.5</v>
      </c>
      <c r="M64" s="18" t="n">
        <f aca="false">L64+C64</f>
        <v>12.5</v>
      </c>
      <c r="N64" s="16" t="n">
        <f aca="false">IF(M64&gt;=91,10,IF(M64&gt;=81,9,IF(M64&gt;=71,8,IF(M64&gt;=61,7,IF(M64&gt;=51,6,5)))))</f>
        <v>5</v>
      </c>
      <c r="O64" s="0"/>
    </row>
    <row r="65" customFormat="false" ht="12.8" hidden="false" customHeight="false" outlineLevel="0" collapsed="false">
      <c r="O65" s="0"/>
    </row>
    <row r="66" customFormat="false" ht="113.4" hidden="false" customHeight="false" outlineLevel="0" collapsed="false">
      <c r="A66" s="2" t="s">
        <v>0</v>
      </c>
      <c r="B66" s="2" t="s">
        <v>1</v>
      </c>
      <c r="C66" s="2" t="s">
        <v>2</v>
      </c>
      <c r="D66" s="3"/>
      <c r="E66" s="3" t="s">
        <v>3</v>
      </c>
      <c r="F66" s="4" t="n">
        <v>1</v>
      </c>
      <c r="G66" s="4" t="n">
        <v>2</v>
      </c>
      <c r="H66" s="4" t="n">
        <v>3</v>
      </c>
      <c r="I66" s="4" t="n">
        <v>4</v>
      </c>
      <c r="J66" s="3" t="s">
        <v>4</v>
      </c>
      <c r="K66" s="3" t="s">
        <v>5</v>
      </c>
      <c r="L66" s="3" t="s">
        <v>6</v>
      </c>
      <c r="M66" s="3" t="s">
        <v>7</v>
      </c>
      <c r="N66" s="3" t="s">
        <v>104</v>
      </c>
      <c r="O66" s="0"/>
    </row>
    <row r="67" customFormat="false" ht="14.15" hidden="false" customHeight="false" outlineLevel="0" collapsed="false">
      <c r="A67" s="19" t="s">
        <v>65</v>
      </c>
      <c r="B67" s="19" t="s">
        <v>66</v>
      </c>
      <c r="C67" s="19" t="n">
        <v>5.5</v>
      </c>
      <c r="D67" s="19" t="n">
        <v>17</v>
      </c>
      <c r="E67" s="20" t="n">
        <f aca="false">D67*2.5</f>
        <v>42.5</v>
      </c>
      <c r="F67" s="19" t="n">
        <v>4</v>
      </c>
      <c r="G67" s="19" t="n">
        <v>7</v>
      </c>
      <c r="H67" s="19" t="n">
        <v>10</v>
      </c>
      <c r="I67" s="19" t="n">
        <v>10</v>
      </c>
      <c r="J67" s="20" t="n">
        <f aca="false">(SUM(F67:I67) /10)*12.5</f>
        <v>38.75</v>
      </c>
      <c r="K67" s="21" t="n">
        <f aca="false">SUM(E67,J67)</f>
        <v>81.25</v>
      </c>
      <c r="L67" s="21" t="n">
        <f aca="false">K67*100/81.25</f>
        <v>100</v>
      </c>
      <c r="M67" s="21" t="n">
        <f aca="false">L67+C67</f>
        <v>105.5</v>
      </c>
      <c r="N67" s="22" t="n">
        <f aca="false">IF(M67&gt;=91,10,IF(M67&gt;=81,9,IF(M67&gt;=71,8,IF(M67&gt;=61,7,IF(M67&gt;=51,6,5)))))</f>
        <v>10</v>
      </c>
      <c r="O67" s="0"/>
    </row>
    <row r="68" customFormat="false" ht="14.15" hidden="false" customHeight="false" outlineLevel="0" collapsed="false">
      <c r="A68" s="19" t="s">
        <v>102</v>
      </c>
      <c r="B68" s="19" t="s">
        <v>103</v>
      </c>
      <c r="C68" s="19" t="n">
        <v>4</v>
      </c>
      <c r="D68" s="19" t="n">
        <v>16.5</v>
      </c>
      <c r="E68" s="20" t="n">
        <f aca="false">D68*2.5</f>
        <v>41.25</v>
      </c>
      <c r="F68" s="19" t="n">
        <v>3</v>
      </c>
      <c r="G68" s="19" t="n">
        <v>10</v>
      </c>
      <c r="H68" s="19" t="n">
        <v>3</v>
      </c>
      <c r="I68" s="19" t="n">
        <v>10</v>
      </c>
      <c r="J68" s="20" t="n">
        <f aca="false">(SUM(F68:I68) /10)*12.5</f>
        <v>32.5</v>
      </c>
      <c r="K68" s="21" t="n">
        <f aca="false">SUM(E68,J68)</f>
        <v>73.75</v>
      </c>
      <c r="L68" s="21" t="n">
        <f aca="false">K68*100/81.25</f>
        <v>90.7692307692308</v>
      </c>
      <c r="M68" s="21" t="n">
        <f aca="false">L68+C68</f>
        <v>94.7692307692308</v>
      </c>
      <c r="N68" s="22" t="n">
        <f aca="false">IF(M68&gt;=91,10,IF(M68&gt;=81,9,IF(M68&gt;=71,8,IF(M68&gt;=61,7,IF(M68&gt;=51,6,5)))))</f>
        <v>10</v>
      </c>
      <c r="O68" s="0"/>
    </row>
    <row r="69" customFormat="false" ht="14.15" hidden="false" customHeight="false" outlineLevel="0" collapsed="false">
      <c r="A69" s="19" t="s">
        <v>98</v>
      </c>
      <c r="B69" s="19" t="s">
        <v>99</v>
      </c>
      <c r="C69" s="19"/>
      <c r="D69" s="19" t="n">
        <v>10.6</v>
      </c>
      <c r="E69" s="20" t="n">
        <f aca="false">D69*2.5</f>
        <v>26.5</v>
      </c>
      <c r="F69" s="19" t="n">
        <v>10</v>
      </c>
      <c r="G69" s="19" t="n">
        <v>10</v>
      </c>
      <c r="H69" s="19" t="n">
        <v>10</v>
      </c>
      <c r="I69" s="19" t="n">
        <v>10</v>
      </c>
      <c r="J69" s="20" t="n">
        <f aca="false">(SUM(F69:I69) /10)*12.5</f>
        <v>50</v>
      </c>
      <c r="K69" s="21" t="n">
        <f aca="false">SUM(E69,J69)</f>
        <v>76.5</v>
      </c>
      <c r="L69" s="21" t="n">
        <f aca="false">K69*100/81.25</f>
        <v>94.1538461538462</v>
      </c>
      <c r="M69" s="21" t="n">
        <f aca="false">L69+C69</f>
        <v>94.1538461538462</v>
      </c>
      <c r="N69" s="22" t="n">
        <f aca="false">IF(M69&gt;=91,10,IF(M69&gt;=81,9,IF(M69&gt;=71,8,IF(M69&gt;=61,7,IF(M69&gt;=51,6,5)))))</f>
        <v>10</v>
      </c>
      <c r="O69" s="0"/>
    </row>
    <row r="70" customFormat="false" ht="14.15" hidden="false" customHeight="false" outlineLevel="0" collapsed="false">
      <c r="A70" s="19" t="s">
        <v>105</v>
      </c>
      <c r="B70" s="19" t="s">
        <v>106</v>
      </c>
      <c r="C70" s="19"/>
      <c r="D70" s="19" t="n">
        <v>11.5</v>
      </c>
      <c r="E70" s="20" t="n">
        <f aca="false">D70*2.5</f>
        <v>28.75</v>
      </c>
      <c r="F70" s="19" t="n">
        <v>10</v>
      </c>
      <c r="G70" s="19" t="n">
        <v>4</v>
      </c>
      <c r="H70" s="19" t="n">
        <v>10</v>
      </c>
      <c r="I70" s="19" t="n">
        <v>10</v>
      </c>
      <c r="J70" s="20" t="n">
        <f aca="false">(SUM(F70:I70) /10)*12.5</f>
        <v>42.5</v>
      </c>
      <c r="K70" s="21" t="n">
        <f aca="false">SUM(E70,J70)</f>
        <v>71.25</v>
      </c>
      <c r="L70" s="21" t="n">
        <f aca="false">K70*100/81.25</f>
        <v>87.6923076923077</v>
      </c>
      <c r="M70" s="21" t="n">
        <f aca="false">L70+C70</f>
        <v>87.6923076923077</v>
      </c>
      <c r="N70" s="22" t="n">
        <f aca="false">IF(M70&gt;=91,10,IF(M70&gt;=81,9,IF(M70&gt;=71,8,IF(M70&gt;=61,7,IF(M70&gt;=51,6,5)))))</f>
        <v>9</v>
      </c>
      <c r="O70" s="0"/>
    </row>
    <row r="71" customFormat="false" ht="14.15" hidden="false" customHeight="false" outlineLevel="0" collapsed="false">
      <c r="A71" s="19" t="s">
        <v>107</v>
      </c>
      <c r="B71" s="19" t="s">
        <v>108</v>
      </c>
      <c r="C71" s="19"/>
      <c r="D71" s="19" t="n">
        <v>16.5</v>
      </c>
      <c r="E71" s="20" t="n">
        <f aca="false">D71*2.5</f>
        <v>41.25</v>
      </c>
      <c r="F71" s="19" t="n">
        <v>10</v>
      </c>
      <c r="G71" s="19" t="n">
        <v>10</v>
      </c>
      <c r="H71" s="19" t="n">
        <v>0</v>
      </c>
      <c r="I71" s="19" t="n">
        <v>0</v>
      </c>
      <c r="J71" s="20" t="n">
        <f aca="false">(SUM(F71:I71) /10)*12.5</f>
        <v>25</v>
      </c>
      <c r="K71" s="21" t="n">
        <f aca="false">SUM(E71,J71)</f>
        <v>66.25</v>
      </c>
      <c r="L71" s="21" t="n">
        <f aca="false">K71*100/81.25</f>
        <v>81.5384615384615</v>
      </c>
      <c r="M71" s="21" t="n">
        <f aca="false">L71+C71</f>
        <v>81.5384615384615</v>
      </c>
      <c r="N71" s="22" t="n">
        <f aca="false">IF(M71&gt;=91,10,IF(M71&gt;=81,9,IF(M71&gt;=71,8,IF(M71&gt;=61,7,IF(M71&gt;=51,6,5)))))</f>
        <v>9</v>
      </c>
      <c r="O71" s="0"/>
    </row>
    <row r="72" customFormat="false" ht="14.15" hidden="false" customHeight="false" outlineLevel="0" collapsed="false">
      <c r="A72" s="19" t="s">
        <v>109</v>
      </c>
      <c r="B72" s="19" t="s">
        <v>110</v>
      </c>
      <c r="C72" s="19" t="n">
        <v>1</v>
      </c>
      <c r="D72" s="19" t="n">
        <v>12</v>
      </c>
      <c r="E72" s="20" t="n">
        <f aca="false">D72*2.5</f>
        <v>30</v>
      </c>
      <c r="F72" s="19" t="n">
        <v>10</v>
      </c>
      <c r="G72" s="19" t="n">
        <v>0</v>
      </c>
      <c r="H72" s="19" t="n">
        <v>0</v>
      </c>
      <c r="I72" s="19" t="n">
        <v>10</v>
      </c>
      <c r="J72" s="20" t="n">
        <f aca="false">(SUM(F72:I72) /10)*12.5</f>
        <v>25</v>
      </c>
      <c r="K72" s="21" t="n">
        <f aca="false">SUM(E72,J72)</f>
        <v>55</v>
      </c>
      <c r="L72" s="21" t="n">
        <f aca="false">K72*100/81.25</f>
        <v>67.6923076923077</v>
      </c>
      <c r="M72" s="21" t="n">
        <f aca="false">L72+C72</f>
        <v>68.6923076923077</v>
      </c>
      <c r="N72" s="22" t="n">
        <f aca="false">IF(M72&gt;=91,10,IF(M72&gt;=81,9,IF(M72&gt;=71,8,IF(M72&gt;=61,7,IF(M72&gt;=51,6,5)))))</f>
        <v>7</v>
      </c>
      <c r="O72" s="0"/>
    </row>
    <row r="73" customFormat="false" ht="14.15" hidden="false" customHeight="false" outlineLevel="0" collapsed="false">
      <c r="A73" s="19" t="s">
        <v>79</v>
      </c>
      <c r="B73" s="19" t="s">
        <v>80</v>
      </c>
      <c r="C73" s="19"/>
      <c r="D73" s="19" t="n">
        <v>14</v>
      </c>
      <c r="E73" s="20" t="n">
        <f aca="false">D73*2.5</f>
        <v>35</v>
      </c>
      <c r="F73" s="19" t="n">
        <v>2</v>
      </c>
      <c r="G73" s="19" t="n">
        <v>3</v>
      </c>
      <c r="H73" s="19" t="n">
        <v>3</v>
      </c>
      <c r="I73" s="19" t="n">
        <v>3</v>
      </c>
      <c r="J73" s="23" t="n">
        <f aca="false">(SUM(F73:I73) /10)*12.5</f>
        <v>13.75</v>
      </c>
      <c r="K73" s="21" t="n">
        <f aca="false">SUM(E73,J73)</f>
        <v>48.75</v>
      </c>
      <c r="L73" s="21" t="n">
        <f aca="false">K73*100/81.25</f>
        <v>60</v>
      </c>
      <c r="M73" s="21" t="n">
        <f aca="false">L73+C73</f>
        <v>60</v>
      </c>
      <c r="N73" s="22" t="n">
        <v>5</v>
      </c>
      <c r="O73" s="0"/>
    </row>
    <row r="74" customFormat="false" ht="14.15" hidden="false" customHeight="false" outlineLevel="0" collapsed="false">
      <c r="A74" s="19" t="s">
        <v>75</v>
      </c>
      <c r="B74" s="19" t="s">
        <v>76</v>
      </c>
      <c r="C74" s="19"/>
      <c r="D74" s="19" t="n">
        <v>16.5</v>
      </c>
      <c r="E74" s="20" t="n">
        <f aca="false">D74*2.5</f>
        <v>41.25</v>
      </c>
      <c r="F74" s="19" t="n">
        <v>3</v>
      </c>
      <c r="G74" s="19" t="n">
        <v>1</v>
      </c>
      <c r="H74" s="19" t="n">
        <v>0</v>
      </c>
      <c r="I74" s="19" t="n">
        <v>0</v>
      </c>
      <c r="J74" s="23" t="n">
        <f aca="false">(SUM(F74:I74) /10)*12.5</f>
        <v>5</v>
      </c>
      <c r="K74" s="21" t="n">
        <f aca="false">SUM(E74,J74)</f>
        <v>46.25</v>
      </c>
      <c r="L74" s="21" t="n">
        <f aca="false">K74*100/81.25</f>
        <v>56.9230769230769</v>
      </c>
      <c r="M74" s="21" t="n">
        <f aca="false">L74+C74</f>
        <v>56.9230769230769</v>
      </c>
      <c r="N74" s="22" t="n">
        <v>5</v>
      </c>
      <c r="O74" s="0"/>
    </row>
    <row r="75" customFormat="false" ht="14.15" hidden="false" customHeight="false" outlineLevel="0" collapsed="false">
      <c r="A75" s="19" t="s">
        <v>92</v>
      </c>
      <c r="B75" s="19" t="s">
        <v>93</v>
      </c>
      <c r="C75" s="19"/>
      <c r="D75" s="19" t="n">
        <v>12</v>
      </c>
      <c r="E75" s="20" t="n">
        <f aca="false">D75*2.5</f>
        <v>30</v>
      </c>
      <c r="F75" s="19" t="n">
        <v>0</v>
      </c>
      <c r="G75" s="19" t="n">
        <v>2</v>
      </c>
      <c r="H75" s="19" t="n">
        <v>0</v>
      </c>
      <c r="I75" s="19" t="n">
        <v>10</v>
      </c>
      <c r="J75" s="23" t="n">
        <f aca="false">(SUM(F75:I75) /10)*12.5</f>
        <v>15</v>
      </c>
      <c r="K75" s="21" t="n">
        <f aca="false">SUM(E75,J75)</f>
        <v>45</v>
      </c>
      <c r="L75" s="21" t="n">
        <f aca="false">K75*100/81.25</f>
        <v>55.3846153846154</v>
      </c>
      <c r="M75" s="21" t="n">
        <f aca="false">L75+C75</f>
        <v>55.3846153846154</v>
      </c>
      <c r="N75" s="22" t="n">
        <v>5</v>
      </c>
      <c r="O75" s="0"/>
    </row>
    <row r="76" customFormat="false" ht="14.15" hidden="false" customHeight="false" outlineLevel="0" collapsed="false">
      <c r="A76" s="19" t="s">
        <v>111</v>
      </c>
      <c r="B76" s="19" t="s">
        <v>112</v>
      </c>
      <c r="C76" s="19" t="n">
        <v>3</v>
      </c>
      <c r="D76" s="19" t="n">
        <v>12</v>
      </c>
      <c r="E76" s="20" t="n">
        <f aca="false">D76*2.5</f>
        <v>30</v>
      </c>
      <c r="F76" s="19" t="n">
        <v>0</v>
      </c>
      <c r="G76" s="19" t="n">
        <v>7</v>
      </c>
      <c r="H76" s="19" t="n">
        <v>0</v>
      </c>
      <c r="I76" s="19" t="n">
        <v>0</v>
      </c>
      <c r="J76" s="23" t="n">
        <f aca="false">(SUM(F76:I76) /10)*12.5</f>
        <v>8.75</v>
      </c>
      <c r="K76" s="21" t="n">
        <f aca="false">SUM(E76,J76)</f>
        <v>38.75</v>
      </c>
      <c r="L76" s="21" t="n">
        <f aca="false">K76*100/81.25</f>
        <v>47.6923076923077</v>
      </c>
      <c r="M76" s="21" t="n">
        <f aca="false">L76+C76</f>
        <v>50.6923076923077</v>
      </c>
      <c r="N76" s="22" t="n">
        <f aca="false">IF(M76&gt;=91,10,IF(M76&gt;=81,9,IF(M76&gt;=71,8,IF(M76&gt;=61,7,IF(M76&gt;=51,6,5)))))</f>
        <v>5</v>
      </c>
      <c r="O76" s="0"/>
    </row>
    <row r="77" customFormat="false" ht="14.15" hidden="false" customHeight="false" outlineLevel="0" collapsed="false">
      <c r="A77" s="19" t="s">
        <v>94</v>
      </c>
      <c r="B77" s="19" t="s">
        <v>95</v>
      </c>
      <c r="C77" s="19" t="n">
        <v>5.5</v>
      </c>
      <c r="D77" s="19" t="n">
        <v>11</v>
      </c>
      <c r="E77" s="20" t="n">
        <f aca="false">D77*2.5</f>
        <v>27.5</v>
      </c>
      <c r="F77" s="19" t="n">
        <v>0</v>
      </c>
      <c r="G77" s="19" t="n">
        <v>0</v>
      </c>
      <c r="H77" s="19" t="n">
        <v>0</v>
      </c>
      <c r="I77" s="19" t="n">
        <v>5</v>
      </c>
      <c r="J77" s="23" t="n">
        <f aca="false">(SUM(F77:I77) /10)*12.5</f>
        <v>6.25</v>
      </c>
      <c r="K77" s="21" t="n">
        <f aca="false">SUM(E77,J77)</f>
        <v>33.75</v>
      </c>
      <c r="L77" s="21" t="n">
        <f aca="false">K77*100/81.25</f>
        <v>41.5384615384615</v>
      </c>
      <c r="M77" s="21" t="n">
        <f aca="false">L77+C77</f>
        <v>47.0384615384615</v>
      </c>
      <c r="N77" s="22" t="n">
        <f aca="false">IF(M77&gt;=91,10,IF(M77&gt;=81,9,IF(M77&gt;=71,8,IF(M77&gt;=61,7,IF(M77&gt;=51,6,5)))))</f>
        <v>5</v>
      </c>
      <c r="O77" s="0"/>
    </row>
    <row r="78" customFormat="false" ht="14.15" hidden="false" customHeight="false" outlineLevel="0" collapsed="false">
      <c r="A78" s="19" t="s">
        <v>113</v>
      </c>
      <c r="B78" s="19" t="s">
        <v>114</v>
      </c>
      <c r="C78" s="19" t="n">
        <v>8.5</v>
      </c>
      <c r="D78" s="19" t="n">
        <v>8</v>
      </c>
      <c r="E78" s="20" t="n">
        <f aca="false">D78*2.5</f>
        <v>20</v>
      </c>
      <c r="F78" s="19" t="n">
        <v>0</v>
      </c>
      <c r="G78" s="19" t="n">
        <v>0</v>
      </c>
      <c r="H78" s="19" t="n">
        <v>0</v>
      </c>
      <c r="I78" s="19" t="n">
        <v>0</v>
      </c>
      <c r="J78" s="23" t="n">
        <f aca="false">(SUM(F78:I78) /10)*12.5</f>
        <v>0</v>
      </c>
      <c r="K78" s="21" t="n">
        <f aca="false">SUM(E78,J78)</f>
        <v>20</v>
      </c>
      <c r="L78" s="21" t="n">
        <f aca="false">K78*100/81.25</f>
        <v>24.6153846153846</v>
      </c>
      <c r="M78" s="21" t="n">
        <f aca="false">L78+C78</f>
        <v>33.1153846153846</v>
      </c>
      <c r="N78" s="22" t="n">
        <f aca="false">IF(M78&gt;=91,10,IF(M78&gt;=81,9,IF(M78&gt;=71,8,IF(M78&gt;=61,7,IF(M78&gt;=51,6,5)))))</f>
        <v>5</v>
      </c>
      <c r="O78" s="0"/>
    </row>
    <row r="79" customFormat="false" ht="14.15" hidden="false" customHeight="false" outlineLevel="0" collapsed="false">
      <c r="A79" s="19" t="s">
        <v>115</v>
      </c>
      <c r="B79" s="19" t="s">
        <v>116</v>
      </c>
      <c r="C79" s="19"/>
      <c r="D79" s="19" t="n">
        <v>9.5</v>
      </c>
      <c r="E79" s="20" t="n">
        <f aca="false">D79*2.5</f>
        <v>23.75</v>
      </c>
      <c r="F79" s="19" t="n">
        <v>0</v>
      </c>
      <c r="G79" s="19" t="n">
        <v>0</v>
      </c>
      <c r="H79" s="19" t="n">
        <v>0</v>
      </c>
      <c r="I79" s="19" t="n">
        <v>0</v>
      </c>
      <c r="J79" s="23" t="n">
        <f aca="false">(SUM(F79:I79) /10)*12.5</f>
        <v>0</v>
      </c>
      <c r="K79" s="21" t="n">
        <f aca="false">SUM(E79,J79)</f>
        <v>23.75</v>
      </c>
      <c r="L79" s="21" t="n">
        <f aca="false">K79*100/81.25</f>
        <v>29.2307692307692</v>
      </c>
      <c r="M79" s="21" t="n">
        <f aca="false">L79+C79</f>
        <v>29.2307692307692</v>
      </c>
      <c r="N79" s="22" t="n">
        <f aca="false">IF(M79&gt;=91,10,IF(M79&gt;=81,9,IF(M79&gt;=71,8,IF(M79&gt;=61,7,IF(M79&gt;=51,6,5)))))</f>
        <v>5</v>
      </c>
      <c r="O79" s="0"/>
    </row>
    <row r="80" customFormat="false" ht="14.15" hidden="false" customHeight="false" outlineLevel="0" collapsed="false">
      <c r="A80" s="19" t="s">
        <v>117</v>
      </c>
      <c r="B80" s="19" t="s">
        <v>118</v>
      </c>
      <c r="C80" s="19"/>
      <c r="D80" s="19" t="n">
        <v>7</v>
      </c>
      <c r="E80" s="20" t="n">
        <f aca="false">D80*2.5</f>
        <v>17.5</v>
      </c>
      <c r="F80" s="19" t="n">
        <v>0</v>
      </c>
      <c r="G80" s="19" t="n">
        <v>2</v>
      </c>
      <c r="H80" s="19" t="n">
        <v>3</v>
      </c>
      <c r="I80" s="19" t="n">
        <v>0</v>
      </c>
      <c r="J80" s="23" t="n">
        <f aca="false">(SUM(F80:I80) /10)*12.5</f>
        <v>6.25</v>
      </c>
      <c r="K80" s="21" t="n">
        <f aca="false">SUM(E80,J80)</f>
        <v>23.75</v>
      </c>
      <c r="L80" s="21" t="n">
        <f aca="false">K80*100/81.25</f>
        <v>29.2307692307692</v>
      </c>
      <c r="M80" s="21" t="n">
        <f aca="false">L80+C80</f>
        <v>29.2307692307692</v>
      </c>
      <c r="N80" s="22" t="n">
        <f aca="false">IF(M80&gt;=91,10,IF(M80&gt;=81,9,IF(M80&gt;=71,8,IF(M80&gt;=61,7,IF(M80&gt;=51,6,5)))))</f>
        <v>5</v>
      </c>
      <c r="O80" s="0"/>
    </row>
    <row r="81" customFormat="false" ht="14.15" hidden="false" customHeight="false" outlineLevel="0" collapsed="false">
      <c r="A81" s="19" t="s">
        <v>96</v>
      </c>
      <c r="B81" s="19" t="s">
        <v>97</v>
      </c>
      <c r="C81" s="19"/>
      <c r="D81" s="19" t="n">
        <v>7.5</v>
      </c>
      <c r="E81" s="20" t="n">
        <f aca="false">D81*2.5</f>
        <v>18.75</v>
      </c>
      <c r="F81" s="19" t="n">
        <v>3</v>
      </c>
      <c r="G81" s="19" t="n">
        <v>0</v>
      </c>
      <c r="H81" s="19" t="n">
        <v>0</v>
      </c>
      <c r="I81" s="19" t="n">
        <v>0</v>
      </c>
      <c r="J81" s="23" t="n">
        <f aca="false">(SUM(F81:I81) /10)*12.5</f>
        <v>3.75</v>
      </c>
      <c r="K81" s="21" t="n">
        <f aca="false">SUM(E81,J81)</f>
        <v>22.5</v>
      </c>
      <c r="L81" s="21" t="n">
        <f aca="false">K81*100/81.25</f>
        <v>27.6923076923077</v>
      </c>
      <c r="M81" s="21" t="n">
        <f aca="false">L81+C81</f>
        <v>27.6923076923077</v>
      </c>
      <c r="N81" s="22" t="n">
        <f aca="false">IF(M81&gt;=91,10,IF(M81&gt;=81,9,IF(M81&gt;=71,8,IF(M81&gt;=61,7,IF(M81&gt;=51,6,5)))))</f>
        <v>5</v>
      </c>
      <c r="O81" s="0"/>
    </row>
    <row r="82" customFormat="false" ht="14.15" hidden="false" customHeight="false" outlineLevel="0" collapsed="false">
      <c r="A82" s="19" t="s">
        <v>119</v>
      </c>
      <c r="B82" s="19" t="s">
        <v>120</v>
      </c>
      <c r="C82" s="19"/>
      <c r="D82" s="19" t="n">
        <v>9</v>
      </c>
      <c r="E82" s="20" t="n">
        <f aca="false">D82*2.5</f>
        <v>22.5</v>
      </c>
      <c r="F82" s="19" t="n">
        <v>0</v>
      </c>
      <c r="G82" s="19" t="n">
        <v>0</v>
      </c>
      <c r="H82" s="19" t="n">
        <v>0</v>
      </c>
      <c r="I82" s="19" t="n">
        <v>0</v>
      </c>
      <c r="J82" s="23" t="n">
        <f aca="false">(SUM(F82:I82) /10)*12.5</f>
        <v>0</v>
      </c>
      <c r="K82" s="21" t="n">
        <f aca="false">SUM(E82,J82)</f>
        <v>22.5</v>
      </c>
      <c r="L82" s="21" t="n">
        <f aca="false">K82*100/81.25</f>
        <v>27.6923076923077</v>
      </c>
      <c r="M82" s="21" t="n">
        <f aca="false">L82+C82</f>
        <v>27.6923076923077</v>
      </c>
      <c r="N82" s="22" t="n">
        <f aca="false">IF(M82&gt;=91,10,IF(M82&gt;=81,9,IF(M82&gt;=71,8,IF(M82&gt;=61,7,IF(M82&gt;=51,6,5)))))</f>
        <v>5</v>
      </c>
      <c r="O82" s="0"/>
    </row>
    <row r="83" customFormat="false" ht="14.15" hidden="false" customHeight="false" outlineLevel="0" collapsed="false">
      <c r="A83" s="19" t="s">
        <v>121</v>
      </c>
      <c r="B83" s="19" t="s">
        <v>122</v>
      </c>
      <c r="C83" s="19"/>
      <c r="D83" s="19" t="n">
        <v>7</v>
      </c>
      <c r="E83" s="20" t="n">
        <f aca="false">D83*2.5</f>
        <v>17.5</v>
      </c>
      <c r="F83" s="19" t="n">
        <v>3</v>
      </c>
      <c r="G83" s="19" t="n">
        <v>0</v>
      </c>
      <c r="H83" s="19" t="n">
        <v>0</v>
      </c>
      <c r="I83" s="19" t="n">
        <v>0</v>
      </c>
      <c r="J83" s="23" t="n">
        <f aca="false">(SUM(F83:I83) /10)*12.5</f>
        <v>3.75</v>
      </c>
      <c r="K83" s="21" t="n">
        <f aca="false">SUM(E83,J83)</f>
        <v>21.25</v>
      </c>
      <c r="L83" s="21" t="n">
        <f aca="false">K83*100/81.25</f>
        <v>26.1538461538462</v>
      </c>
      <c r="M83" s="21" t="n">
        <f aca="false">L83+C83</f>
        <v>26.1538461538462</v>
      </c>
      <c r="N83" s="22" t="n">
        <f aca="false">IF(M83&gt;=91,10,IF(M83&gt;=81,9,IF(M83&gt;=71,8,IF(M83&gt;=61,7,IF(M83&gt;=51,6,5)))))</f>
        <v>5</v>
      </c>
      <c r="O83" s="0"/>
    </row>
    <row r="84" customFormat="false" ht="14.15" hidden="false" customHeight="false" outlineLevel="0" collapsed="false">
      <c r="A84" s="19" t="s">
        <v>123</v>
      </c>
      <c r="B84" s="19" t="s">
        <v>124</v>
      </c>
      <c r="C84" s="19"/>
      <c r="D84" s="19" t="n">
        <v>2</v>
      </c>
      <c r="E84" s="23" t="n">
        <f aca="false">D84*2.5</f>
        <v>5</v>
      </c>
      <c r="F84" s="19" t="n">
        <v>4</v>
      </c>
      <c r="G84" s="19" t="n">
        <v>0</v>
      </c>
      <c r="H84" s="19" t="n">
        <v>0</v>
      </c>
      <c r="I84" s="19" t="n">
        <v>0</v>
      </c>
      <c r="J84" s="23" t="n">
        <f aca="false">(SUM(F84:I84) /10)*12.5</f>
        <v>5</v>
      </c>
      <c r="K84" s="21" t="n">
        <f aca="false">SUM(E84,J84)</f>
        <v>10</v>
      </c>
      <c r="L84" s="21" t="n">
        <f aca="false">K84*100/81.25</f>
        <v>12.3076923076923</v>
      </c>
      <c r="M84" s="21" t="n">
        <f aca="false">L84+C84</f>
        <v>12.3076923076923</v>
      </c>
      <c r="N84" s="22" t="n">
        <f aca="false">IF(M84&gt;=91,10,IF(M84&gt;=81,9,IF(M84&gt;=71,8,IF(M84&gt;=61,7,IF(M84&gt;=51,6,5)))))</f>
        <v>5</v>
      </c>
      <c r="O84" s="0"/>
    </row>
    <row r="85" customFormat="false" ht="12.8" hidden="false" customHeight="false" outlineLevel="0" collapsed="false">
      <c r="O85" s="0"/>
    </row>
    <row r="86" customFormat="false" ht="113.4" hidden="false" customHeight="false" outlineLevel="0" collapsed="false">
      <c r="A86" s="2" t="s">
        <v>0</v>
      </c>
      <c r="B86" s="2" t="s">
        <v>1</v>
      </c>
      <c r="C86" s="2" t="s">
        <v>2</v>
      </c>
      <c r="D86" s="3"/>
      <c r="E86" s="3" t="s">
        <v>3</v>
      </c>
      <c r="F86" s="4" t="n">
        <v>1</v>
      </c>
      <c r="G86" s="4" t="n">
        <v>2</v>
      </c>
      <c r="H86" s="4" t="n">
        <v>3</v>
      </c>
      <c r="I86" s="4" t="n">
        <v>4</v>
      </c>
      <c r="J86" s="3" t="s">
        <v>4</v>
      </c>
      <c r="K86" s="3" t="s">
        <v>5</v>
      </c>
      <c r="L86" s="3" t="s">
        <v>6</v>
      </c>
      <c r="M86" s="3" t="s">
        <v>7</v>
      </c>
      <c r="N86" s="3" t="s">
        <v>125</v>
      </c>
      <c r="O86" s="0"/>
    </row>
    <row r="87" customFormat="false" ht="14.15" hidden="false" customHeight="false" outlineLevel="0" collapsed="false">
      <c r="A87" s="24" t="s">
        <v>79</v>
      </c>
      <c r="B87" s="24" t="s">
        <v>80</v>
      </c>
      <c r="C87" s="24"/>
      <c r="D87" s="24" t="n">
        <v>14</v>
      </c>
      <c r="E87" s="25" t="n">
        <f aca="false">D87*2.5</f>
        <v>35</v>
      </c>
      <c r="F87" s="24" t="n">
        <v>7</v>
      </c>
      <c r="G87" s="24" t="n">
        <v>10</v>
      </c>
      <c r="H87" s="24" t="n">
        <v>10</v>
      </c>
      <c r="I87" s="24" t="n">
        <v>10</v>
      </c>
      <c r="J87" s="25" t="n">
        <f aca="false">(SUM(F87:I87)/10)*12.5</f>
        <v>46.25</v>
      </c>
      <c r="K87" s="25" t="n">
        <f aca="false">SUM(E87,J87)</f>
        <v>81.25</v>
      </c>
      <c r="L87" s="26" t="n">
        <f aca="false">M87-C87</f>
        <v>100</v>
      </c>
      <c r="M87" s="26" t="n">
        <f aca="false">K87*100/81.25 + C87</f>
        <v>100</v>
      </c>
      <c r="N87" s="27" t="n">
        <v>10</v>
      </c>
      <c r="O87" s="0"/>
    </row>
    <row r="88" customFormat="false" ht="14.15" hidden="false" customHeight="false" outlineLevel="0" collapsed="false">
      <c r="A88" s="24" t="s">
        <v>117</v>
      </c>
      <c r="B88" s="24" t="s">
        <v>118</v>
      </c>
      <c r="C88" s="24"/>
      <c r="D88" s="24" t="n">
        <v>11</v>
      </c>
      <c r="E88" s="25" t="n">
        <f aca="false">D88*2.5</f>
        <v>27.5</v>
      </c>
      <c r="F88" s="24" t="n">
        <v>10</v>
      </c>
      <c r="G88" s="24" t="n">
        <v>10</v>
      </c>
      <c r="H88" s="24" t="n">
        <v>10</v>
      </c>
      <c r="I88" s="24" t="n">
        <v>10</v>
      </c>
      <c r="J88" s="25" t="n">
        <f aca="false">(SUM(F88:I88)/10)*12.5</f>
        <v>50</v>
      </c>
      <c r="K88" s="25" t="n">
        <f aca="false">SUM(E88,J88)</f>
        <v>77.5</v>
      </c>
      <c r="L88" s="26" t="n">
        <f aca="false">M88-C88</f>
        <v>95.3846153846154</v>
      </c>
      <c r="M88" s="26" t="n">
        <f aca="false">K88*100/81.25 + C88</f>
        <v>95.3846153846154</v>
      </c>
      <c r="N88" s="27" t="n">
        <v>10</v>
      </c>
      <c r="O88" s="0"/>
    </row>
    <row r="89" customFormat="false" ht="14.15" hidden="false" customHeight="false" outlineLevel="0" collapsed="false">
      <c r="A89" s="24" t="s">
        <v>113</v>
      </c>
      <c r="B89" s="24" t="s">
        <v>114</v>
      </c>
      <c r="C89" s="24" t="n">
        <v>8.5</v>
      </c>
      <c r="D89" s="24" t="n">
        <v>16.5</v>
      </c>
      <c r="E89" s="25" t="n">
        <f aca="false">D89*2.5</f>
        <v>41.25</v>
      </c>
      <c r="F89" s="24" t="n">
        <v>5</v>
      </c>
      <c r="G89" s="24" t="n">
        <v>10</v>
      </c>
      <c r="H89" s="24" t="n">
        <v>0</v>
      </c>
      <c r="I89" s="24" t="n">
        <v>0</v>
      </c>
      <c r="J89" s="25" t="n">
        <f aca="false">(SUM(F89:I89)/10)*12.5</f>
        <v>18.75</v>
      </c>
      <c r="K89" s="25" t="n">
        <f aca="false">SUM(E89,J89)</f>
        <v>60</v>
      </c>
      <c r="L89" s="26" t="n">
        <f aca="false">M89-C89</f>
        <v>73.8461538461538</v>
      </c>
      <c r="M89" s="26" t="n">
        <f aca="false">K89*100/81.25 + C89</f>
        <v>82.3461538461538</v>
      </c>
      <c r="N89" s="27" t="n">
        <v>9</v>
      </c>
      <c r="O89" s="0"/>
    </row>
    <row r="90" customFormat="false" ht="14.15" hidden="false" customHeight="false" outlineLevel="0" collapsed="false">
      <c r="A90" s="24" t="s">
        <v>119</v>
      </c>
      <c r="B90" s="24" t="s">
        <v>120</v>
      </c>
      <c r="C90" s="24"/>
      <c r="D90" s="24" t="n">
        <v>11</v>
      </c>
      <c r="E90" s="25" t="n">
        <f aca="false">D90*2.5</f>
        <v>27.5</v>
      </c>
      <c r="F90" s="24" t="n">
        <v>0</v>
      </c>
      <c r="G90" s="24" t="n">
        <v>10</v>
      </c>
      <c r="H90" s="24" t="n">
        <v>9</v>
      </c>
      <c r="I90" s="24" t="n">
        <v>10</v>
      </c>
      <c r="J90" s="25" t="n">
        <f aca="false">(SUM(F90:I90)/10)*12.5</f>
        <v>36.25</v>
      </c>
      <c r="K90" s="25" t="n">
        <f aca="false">SUM(E90,J90)</f>
        <v>63.75</v>
      </c>
      <c r="L90" s="26" t="n">
        <f aca="false">M90-C90</f>
        <v>78.4615384615385</v>
      </c>
      <c r="M90" s="26" t="n">
        <f aca="false">K90*100/81.25 + C90</f>
        <v>78.4615384615385</v>
      </c>
      <c r="N90" s="27" t="n">
        <v>8</v>
      </c>
      <c r="O90" s="0"/>
    </row>
    <row r="91" customFormat="false" ht="14.15" hidden="false" customHeight="false" outlineLevel="0" collapsed="false">
      <c r="A91" s="24" t="s">
        <v>126</v>
      </c>
      <c r="B91" s="24" t="s">
        <v>127</v>
      </c>
      <c r="C91" s="24" t="n">
        <v>2</v>
      </c>
      <c r="D91" s="24" t="n">
        <v>15</v>
      </c>
      <c r="E91" s="25" t="n">
        <f aca="false">D91*2.5</f>
        <v>37.5</v>
      </c>
      <c r="F91" s="24" t="n">
        <v>0</v>
      </c>
      <c r="G91" s="24" t="n">
        <v>10</v>
      </c>
      <c r="H91" s="24" t="n">
        <v>0</v>
      </c>
      <c r="I91" s="24" t="n">
        <v>8</v>
      </c>
      <c r="J91" s="25" t="n">
        <f aca="false">(SUM(F91:I91)/10)*12.5</f>
        <v>22.5</v>
      </c>
      <c r="K91" s="25" t="n">
        <f aca="false">SUM(E91,J91)</f>
        <v>60</v>
      </c>
      <c r="L91" s="26" t="n">
        <f aca="false">M91-C91</f>
        <v>73.8461538461538</v>
      </c>
      <c r="M91" s="26" t="n">
        <f aca="false">K91*100/81.25 + C91</f>
        <v>75.8461538461538</v>
      </c>
      <c r="N91" s="27" t="n">
        <v>8</v>
      </c>
      <c r="O91" s="0"/>
    </row>
    <row r="92" customFormat="false" ht="14.15" hidden="false" customHeight="false" outlineLevel="0" collapsed="false">
      <c r="A92" s="24" t="s">
        <v>94</v>
      </c>
      <c r="B92" s="24" t="s">
        <v>95</v>
      </c>
      <c r="C92" s="24" t="n">
        <v>5.5</v>
      </c>
      <c r="D92" s="24" t="n">
        <v>12.5</v>
      </c>
      <c r="E92" s="25" t="n">
        <f aca="false">D92*2.5</f>
        <v>31.25</v>
      </c>
      <c r="F92" s="24" t="n">
        <v>0</v>
      </c>
      <c r="G92" s="24" t="n">
        <v>10</v>
      </c>
      <c r="H92" s="24" t="n">
        <v>0</v>
      </c>
      <c r="I92" s="24" t="n">
        <v>10</v>
      </c>
      <c r="J92" s="25" t="n">
        <f aca="false">(SUM(F92:I92)/10)*12.5</f>
        <v>25</v>
      </c>
      <c r="K92" s="25" t="n">
        <f aca="false">SUM(E92,J92)</f>
        <v>56.25</v>
      </c>
      <c r="L92" s="26" t="n">
        <f aca="false">M92-C92</f>
        <v>69.2307692307692</v>
      </c>
      <c r="M92" s="26" t="n">
        <f aca="false">K92*100/81.25 + C92</f>
        <v>74.7307692307692</v>
      </c>
      <c r="N92" s="27" t="n">
        <v>8</v>
      </c>
      <c r="O92" s="0"/>
    </row>
    <row r="93" customFormat="false" ht="14.15" hidden="false" customHeight="false" outlineLevel="0" collapsed="false">
      <c r="A93" s="24" t="s">
        <v>73</v>
      </c>
      <c r="B93" s="24" t="s">
        <v>74</v>
      </c>
      <c r="C93" s="24"/>
      <c r="D93" s="24" t="n">
        <v>11</v>
      </c>
      <c r="E93" s="25" t="n">
        <f aca="false">D93*2.5</f>
        <v>27.5</v>
      </c>
      <c r="F93" s="24" t="n">
        <v>6</v>
      </c>
      <c r="G93" s="24" t="n">
        <v>0</v>
      </c>
      <c r="H93" s="24" t="n">
        <v>10</v>
      </c>
      <c r="I93" s="24" t="n">
        <v>10</v>
      </c>
      <c r="J93" s="25" t="n">
        <f aca="false">(SUM(F93:I93)/10)*12.5</f>
        <v>32.5</v>
      </c>
      <c r="K93" s="25" t="n">
        <f aca="false">SUM(E93,J93)</f>
        <v>60</v>
      </c>
      <c r="L93" s="26" t="n">
        <f aca="false">M93-C93</f>
        <v>73.8461538461538</v>
      </c>
      <c r="M93" s="26" t="n">
        <f aca="false">K93*100/81.25 + C93</f>
        <v>73.8461538461538</v>
      </c>
      <c r="N93" s="27" t="n">
        <v>8</v>
      </c>
      <c r="O93" s="0"/>
    </row>
    <row r="94" customFormat="false" ht="14.15" hidden="false" customHeight="false" outlineLevel="0" collapsed="false">
      <c r="A94" s="24" t="s">
        <v>111</v>
      </c>
      <c r="B94" s="24" t="s">
        <v>112</v>
      </c>
      <c r="C94" s="24" t="n">
        <v>3</v>
      </c>
      <c r="D94" s="24" t="n">
        <v>13.5</v>
      </c>
      <c r="E94" s="25" t="n">
        <f aca="false">D94*2.5</f>
        <v>33.75</v>
      </c>
      <c r="F94" s="24" t="n">
        <v>5</v>
      </c>
      <c r="G94" s="24" t="n">
        <v>10</v>
      </c>
      <c r="H94" s="24" t="n">
        <v>0</v>
      </c>
      <c r="I94" s="24" t="n">
        <v>0</v>
      </c>
      <c r="J94" s="25" t="n">
        <f aca="false">(SUM(F94:I94)/10)*12.5</f>
        <v>18.75</v>
      </c>
      <c r="K94" s="25" t="n">
        <f aca="false">SUM(E94,J94)</f>
        <v>52.5</v>
      </c>
      <c r="L94" s="26" t="n">
        <f aca="false">M94-C94</f>
        <v>64.6153846153846</v>
      </c>
      <c r="M94" s="26" t="n">
        <f aca="false">K94*100/81.25 + C94</f>
        <v>67.6153846153846</v>
      </c>
      <c r="N94" s="27" t="n">
        <v>7</v>
      </c>
      <c r="O94" s="0"/>
    </row>
    <row r="95" customFormat="false" ht="14.15" hidden="false" customHeight="false" outlineLevel="0" collapsed="false">
      <c r="A95" s="24" t="s">
        <v>92</v>
      </c>
      <c r="B95" s="24" t="s">
        <v>93</v>
      </c>
      <c r="C95" s="24"/>
      <c r="D95" s="24" t="n">
        <v>12.5</v>
      </c>
      <c r="E95" s="25" t="n">
        <f aca="false">D95*2.5</f>
        <v>31.25</v>
      </c>
      <c r="F95" s="24" t="n">
        <v>7</v>
      </c>
      <c r="G95" s="24" t="n">
        <v>8</v>
      </c>
      <c r="H95" s="24" t="n">
        <v>0</v>
      </c>
      <c r="I95" s="24" t="n">
        <v>3</v>
      </c>
      <c r="J95" s="25" t="n">
        <f aca="false">(SUM(F95:I95)/10)*12.5</f>
        <v>22.5</v>
      </c>
      <c r="K95" s="25" t="n">
        <f aca="false">SUM(E95,J95)</f>
        <v>53.75</v>
      </c>
      <c r="L95" s="26" t="n">
        <f aca="false">M95-C95</f>
        <v>66.1538461538462</v>
      </c>
      <c r="M95" s="26" t="n">
        <f aca="false">K95*100/81.25 + C95</f>
        <v>66.1538461538462</v>
      </c>
      <c r="N95" s="27" t="n">
        <v>7</v>
      </c>
      <c r="O95" s="0"/>
    </row>
    <row r="96" customFormat="false" ht="14.15" hidden="false" customHeight="false" outlineLevel="0" collapsed="false">
      <c r="A96" s="24" t="s">
        <v>128</v>
      </c>
      <c r="B96" s="24" t="s">
        <v>129</v>
      </c>
      <c r="C96" s="24"/>
      <c r="D96" s="24" t="n">
        <v>11</v>
      </c>
      <c r="E96" s="25" t="n">
        <f aca="false">D96*2.5</f>
        <v>27.5</v>
      </c>
      <c r="F96" s="24" t="n">
        <v>8</v>
      </c>
      <c r="G96" s="24" t="n">
        <v>10</v>
      </c>
      <c r="H96" s="24" t="n">
        <v>0</v>
      </c>
      <c r="I96" s="24" t="n">
        <v>0</v>
      </c>
      <c r="J96" s="25" t="n">
        <f aca="false">(SUM(F96:I96)/10)*12.5</f>
        <v>22.5</v>
      </c>
      <c r="K96" s="25" t="n">
        <f aca="false">SUM(E96,J96)</f>
        <v>50</v>
      </c>
      <c r="L96" s="26" t="n">
        <f aca="false">M96-C96</f>
        <v>61.5384615384615</v>
      </c>
      <c r="M96" s="26" t="n">
        <f aca="false">K96*100/81.25 + C96</f>
        <v>61.5384615384615</v>
      </c>
      <c r="N96" s="27" t="n">
        <v>7</v>
      </c>
      <c r="O96" s="0"/>
    </row>
    <row r="97" customFormat="false" ht="14.15" hidden="false" customHeight="false" outlineLevel="0" collapsed="false">
      <c r="A97" s="24" t="s">
        <v>130</v>
      </c>
      <c r="B97" s="24" t="s">
        <v>131</v>
      </c>
      <c r="C97" s="24"/>
      <c r="D97" s="24" t="n">
        <v>11.5</v>
      </c>
      <c r="E97" s="25" t="n">
        <f aca="false">D97*2.5</f>
        <v>28.75</v>
      </c>
      <c r="F97" s="24" t="n">
        <v>7</v>
      </c>
      <c r="G97" s="24" t="n">
        <v>10</v>
      </c>
      <c r="H97" s="24" t="n">
        <v>0</v>
      </c>
      <c r="I97" s="24" t="n">
        <v>0</v>
      </c>
      <c r="J97" s="25" t="n">
        <f aca="false">(SUM(F97:I97)/10)*12.5</f>
        <v>21.25</v>
      </c>
      <c r="K97" s="25" t="n">
        <f aca="false">SUM(E97,J97)</f>
        <v>50</v>
      </c>
      <c r="L97" s="26" t="n">
        <f aca="false">M97-C97</f>
        <v>61.5384615384615</v>
      </c>
      <c r="M97" s="26" t="n">
        <f aca="false">K97*100/81.25 + C97</f>
        <v>61.5384615384615</v>
      </c>
      <c r="N97" s="27" t="n">
        <v>7</v>
      </c>
      <c r="O97" s="0"/>
    </row>
    <row r="98" customFormat="false" ht="14.15" hidden="false" customHeight="false" outlineLevel="0" collapsed="false">
      <c r="A98" s="24" t="s">
        <v>96</v>
      </c>
      <c r="B98" s="24" t="s">
        <v>97</v>
      </c>
      <c r="C98" s="24"/>
      <c r="D98" s="24" t="n">
        <v>9.5</v>
      </c>
      <c r="E98" s="25" t="n">
        <f aca="false">D98*2.5</f>
        <v>23.75</v>
      </c>
      <c r="F98" s="24" t="n">
        <v>3</v>
      </c>
      <c r="G98" s="24" t="n">
        <v>2</v>
      </c>
      <c r="H98" s="24" t="n">
        <v>0</v>
      </c>
      <c r="I98" s="24" t="n">
        <v>10</v>
      </c>
      <c r="J98" s="25" t="n">
        <f aca="false">(SUM(F98:I98)/10)*12.5</f>
        <v>18.75</v>
      </c>
      <c r="K98" s="25" t="n">
        <f aca="false">SUM(E98,J98)</f>
        <v>42.5</v>
      </c>
      <c r="L98" s="26" t="n">
        <f aca="false">M98-C98</f>
        <v>52.3076923076923</v>
      </c>
      <c r="M98" s="26" t="n">
        <f aca="false">K98*100/81.25 + C98</f>
        <v>52.3076923076923</v>
      </c>
      <c r="N98" s="27" t="n">
        <v>6</v>
      </c>
      <c r="O98" s="0"/>
    </row>
    <row r="99" customFormat="false" ht="14.15" hidden="false" customHeight="false" outlineLevel="0" collapsed="false">
      <c r="A99" s="24" t="s">
        <v>121</v>
      </c>
      <c r="B99" s="24" t="s">
        <v>122</v>
      </c>
      <c r="C99" s="24"/>
      <c r="D99" s="24" t="n">
        <v>9</v>
      </c>
      <c r="E99" s="25" t="n">
        <f aca="false">D99*2.5</f>
        <v>22.5</v>
      </c>
      <c r="F99" s="24" t="n">
        <v>0</v>
      </c>
      <c r="G99" s="24" t="n">
        <v>10</v>
      </c>
      <c r="H99" s="24" t="n">
        <v>0</v>
      </c>
      <c r="I99" s="24" t="n">
        <v>0</v>
      </c>
      <c r="J99" s="25" t="n">
        <f aca="false">(SUM(F99:I99)/10)*12.5</f>
        <v>12.5</v>
      </c>
      <c r="K99" s="25" t="n">
        <f aca="false">SUM(E99,J99)</f>
        <v>35</v>
      </c>
      <c r="L99" s="26" t="n">
        <f aca="false">M99-C99</f>
        <v>43.0769230769231</v>
      </c>
      <c r="M99" s="26" t="n">
        <f aca="false">K99*100/81.25 + C99</f>
        <v>43.0769230769231</v>
      </c>
      <c r="N99" s="16" t="n">
        <f aca="false">IF(M99&gt;=91,10,IF(M99&gt;=81,9,IF(M99&gt;=71,8,IF(M99&gt;=61,7,IF(M99&gt;=51,6,5)))))</f>
        <v>5</v>
      </c>
      <c r="O99" s="0"/>
    </row>
    <row r="100" customFormat="false" ht="14.15" hidden="false" customHeight="false" outlineLevel="0" collapsed="false">
      <c r="A100" s="24" t="s">
        <v>75</v>
      </c>
      <c r="B100" s="24" t="s">
        <v>76</v>
      </c>
      <c r="C100" s="24"/>
      <c r="D100" s="24" t="n">
        <v>12.5</v>
      </c>
      <c r="E100" s="25" t="n">
        <f aca="false">D100*2.5</f>
        <v>31.25</v>
      </c>
      <c r="F100" s="24" t="n">
        <v>2</v>
      </c>
      <c r="G100" s="24" t="n">
        <v>0</v>
      </c>
      <c r="H100" s="24" t="n">
        <v>0</v>
      </c>
      <c r="I100" s="24" t="n">
        <v>0</v>
      </c>
      <c r="J100" s="25" t="n">
        <f aca="false">(SUM(F100:I100)/10)*12.5</f>
        <v>2.5</v>
      </c>
      <c r="K100" s="25" t="n">
        <f aca="false">SUM(E100,J100)</f>
        <v>33.75</v>
      </c>
      <c r="L100" s="26" t="n">
        <f aca="false">M100-C100</f>
        <v>41.5384615384615</v>
      </c>
      <c r="M100" s="26" t="n">
        <f aca="false">K100*100/81.25 + C100</f>
        <v>41.5384615384615</v>
      </c>
      <c r="N100" s="16" t="n">
        <f aca="false">IF(M100&gt;=91,10,IF(M100&gt;=81,9,IF(M100&gt;=71,8,IF(M100&gt;=61,7,IF(M100&gt;=51,6,5)))))</f>
        <v>5</v>
      </c>
      <c r="O100" s="0"/>
    </row>
    <row r="101" customFormat="false" ht="14.15" hidden="false" customHeight="false" outlineLevel="0" collapsed="false">
      <c r="A101" s="24" t="s">
        <v>132</v>
      </c>
      <c r="B101" s="24" t="s">
        <v>133</v>
      </c>
      <c r="C101" s="24"/>
      <c r="D101" s="24" t="n">
        <v>9.5</v>
      </c>
      <c r="E101" s="25" t="n">
        <f aca="false">D101*2.5</f>
        <v>23.75</v>
      </c>
      <c r="F101" s="24" t="n">
        <v>8</v>
      </c>
      <c r="G101" s="24" t="n">
        <v>0</v>
      </c>
      <c r="H101" s="24" t="n">
        <v>0</v>
      </c>
      <c r="I101" s="24" t="n">
        <v>0</v>
      </c>
      <c r="J101" s="25" t="n">
        <f aca="false">(SUM(F101:I101)/10)*12.5</f>
        <v>10</v>
      </c>
      <c r="K101" s="25" t="n">
        <f aca="false">SUM(E101,J101)</f>
        <v>33.75</v>
      </c>
      <c r="L101" s="26" t="n">
        <f aca="false">M101-C101</f>
        <v>41.5384615384615</v>
      </c>
      <c r="M101" s="26" t="n">
        <f aca="false">K101*100/81.25 + C101</f>
        <v>41.5384615384615</v>
      </c>
      <c r="N101" s="16" t="n">
        <f aca="false">IF(M101&gt;=91,10,IF(M101&gt;=81,9,IF(M101&gt;=71,8,IF(M101&gt;=61,7,IF(M101&gt;=51,6,5)))))</f>
        <v>5</v>
      </c>
      <c r="O101" s="0"/>
    </row>
    <row r="102" customFormat="false" ht="14.15" hidden="false" customHeight="false" outlineLevel="0" collapsed="false">
      <c r="A102" s="24" t="s">
        <v>115</v>
      </c>
      <c r="B102" s="24" t="s">
        <v>116</v>
      </c>
      <c r="C102" s="24"/>
      <c r="D102" s="24" t="n">
        <v>10.5</v>
      </c>
      <c r="E102" s="25" t="n">
        <f aca="false">D102*2.5</f>
        <v>26.25</v>
      </c>
      <c r="F102" s="24" t="n">
        <v>0</v>
      </c>
      <c r="G102" s="24" t="n">
        <v>3</v>
      </c>
      <c r="H102" s="24" t="n">
        <v>0</v>
      </c>
      <c r="I102" s="24" t="n">
        <v>0</v>
      </c>
      <c r="J102" s="25" t="n">
        <f aca="false">(SUM(F102:I102)/10)*12.5</f>
        <v>3.75</v>
      </c>
      <c r="K102" s="25" t="n">
        <f aca="false">SUM(E102,J102)</f>
        <v>30</v>
      </c>
      <c r="L102" s="26" t="n">
        <f aca="false">M102-C102</f>
        <v>36.9230769230769</v>
      </c>
      <c r="M102" s="26" t="n">
        <f aca="false">K102*100/81.25 + C102</f>
        <v>36.9230769230769</v>
      </c>
      <c r="N102" s="16" t="n">
        <f aca="false">IF(M102&gt;=91,10,IF(M102&gt;=81,9,IF(M102&gt;=71,8,IF(M102&gt;=61,7,IF(M102&gt;=51,6,5)))))</f>
        <v>5</v>
      </c>
      <c r="O102" s="0"/>
    </row>
    <row r="103" customFormat="false" ht="14.15" hidden="false" customHeight="false" outlineLevel="0" collapsed="false">
      <c r="A103" s="24" t="s">
        <v>134</v>
      </c>
      <c r="B103" s="24" t="s">
        <v>135</v>
      </c>
      <c r="C103" s="24"/>
      <c r="D103" s="24" t="n">
        <v>7</v>
      </c>
      <c r="E103" s="25" t="n">
        <f aca="false">D103*2.5</f>
        <v>17.5</v>
      </c>
      <c r="F103" s="24" t="n">
        <v>0</v>
      </c>
      <c r="G103" s="24" t="n">
        <v>8</v>
      </c>
      <c r="H103" s="24" t="n">
        <v>0</v>
      </c>
      <c r="I103" s="24" t="n">
        <v>0</v>
      </c>
      <c r="J103" s="25" t="n">
        <f aca="false">(SUM(F103:I103)/10)*12.5</f>
        <v>10</v>
      </c>
      <c r="K103" s="25" t="n">
        <f aca="false">SUM(E103,J103)</f>
        <v>27.5</v>
      </c>
      <c r="L103" s="26" t="n">
        <f aca="false">M103-C103</f>
        <v>33.8461538461538</v>
      </c>
      <c r="M103" s="26" t="n">
        <f aca="false">K103*100/81.25 + C103</f>
        <v>33.8461538461538</v>
      </c>
      <c r="N103" s="16" t="n">
        <f aca="false">IF(M103&gt;=91,10,IF(M103&gt;=81,9,IF(M103&gt;=71,8,IF(M103&gt;=61,7,IF(M103&gt;=51,6,5)))))</f>
        <v>5</v>
      </c>
      <c r="O103" s="0"/>
    </row>
    <row r="104" customFormat="false" ht="14.15" hidden="false" customHeight="false" outlineLevel="0" collapsed="false">
      <c r="A104" s="24" t="s">
        <v>136</v>
      </c>
      <c r="B104" s="24" t="s">
        <v>137</v>
      </c>
      <c r="C104" s="24"/>
      <c r="D104" s="24" t="n">
        <v>9.5</v>
      </c>
      <c r="E104" s="25" t="n">
        <f aca="false">D104*2.5</f>
        <v>23.75</v>
      </c>
      <c r="F104" s="24" t="n">
        <v>2</v>
      </c>
      <c r="G104" s="24" t="n">
        <v>0</v>
      </c>
      <c r="H104" s="24" t="n">
        <v>0</v>
      </c>
      <c r="I104" s="24" t="n">
        <v>0</v>
      </c>
      <c r="J104" s="25" t="n">
        <f aca="false">(SUM(F104:I104)/10)*12.5</f>
        <v>2.5</v>
      </c>
      <c r="K104" s="25" t="n">
        <f aca="false">SUM(E104,J104)</f>
        <v>26.25</v>
      </c>
      <c r="L104" s="26" t="n">
        <f aca="false">M104-C104</f>
        <v>32.3076923076923</v>
      </c>
      <c r="M104" s="26" t="n">
        <f aca="false">K104*100/81.25 + C104</f>
        <v>32.3076923076923</v>
      </c>
      <c r="N104" s="16" t="n">
        <f aca="false">IF(M104&gt;=91,10,IF(M104&gt;=81,9,IF(M104&gt;=71,8,IF(M104&gt;=61,7,IF(M104&gt;=51,6,5)))))</f>
        <v>5</v>
      </c>
      <c r="O104" s="0"/>
    </row>
    <row r="105" customFormat="false" ht="14.15" hidden="false" customHeight="false" outlineLevel="0" collapsed="false">
      <c r="A105" s="24" t="s">
        <v>100</v>
      </c>
      <c r="B105" s="24" t="s">
        <v>101</v>
      </c>
      <c r="C105" s="24"/>
      <c r="D105" s="24" t="n">
        <v>3</v>
      </c>
      <c r="E105" s="25" t="n">
        <f aca="false">D105*2.5</f>
        <v>7.5</v>
      </c>
      <c r="F105" s="24" t="n">
        <v>7</v>
      </c>
      <c r="G105" s="24" t="n">
        <v>0</v>
      </c>
      <c r="H105" s="24" t="n">
        <v>0</v>
      </c>
      <c r="I105" s="24" t="n">
        <v>0</v>
      </c>
      <c r="J105" s="25" t="n">
        <f aca="false">(SUM(F105:I105)/10)*12.5</f>
        <v>8.75</v>
      </c>
      <c r="K105" s="25" t="n">
        <f aca="false">SUM(E105,J105)</f>
        <v>16.25</v>
      </c>
      <c r="L105" s="26" t="n">
        <f aca="false">M105-C105</f>
        <v>20</v>
      </c>
      <c r="M105" s="26" t="n">
        <f aca="false">K105*100/81.25 + C105</f>
        <v>20</v>
      </c>
      <c r="N105" s="16" t="n">
        <f aca="false">IF(M105&gt;=91,10,IF(M105&gt;=81,9,IF(M105&gt;=71,8,IF(M105&gt;=61,7,IF(M105&gt;=51,6,5)))))</f>
        <v>5</v>
      </c>
      <c r="O105" s="0"/>
    </row>
    <row r="106" customFormat="false" ht="14.15" hidden="false" customHeight="false" outlineLevel="0" collapsed="false">
      <c r="A106" s="24" t="s">
        <v>123</v>
      </c>
      <c r="B106" s="24" t="s">
        <v>124</v>
      </c>
      <c r="C106" s="24"/>
      <c r="D106" s="24"/>
      <c r="E106" s="25" t="n">
        <f aca="false">D106*2.5</f>
        <v>0</v>
      </c>
      <c r="F106" s="24" t="n">
        <v>3</v>
      </c>
      <c r="G106" s="24" t="n">
        <v>0</v>
      </c>
      <c r="H106" s="24" t="n">
        <v>0</v>
      </c>
      <c r="I106" s="24" t="n">
        <v>0</v>
      </c>
      <c r="J106" s="25" t="n">
        <f aca="false">(SUM(F106:I106)/10)*12.5</f>
        <v>3.75</v>
      </c>
      <c r="K106" s="25" t="n">
        <f aca="false">SUM(E106,J106)</f>
        <v>3.75</v>
      </c>
      <c r="L106" s="26" t="n">
        <f aca="false">M106-C106</f>
        <v>4.61538461538462</v>
      </c>
      <c r="M106" s="26" t="n">
        <f aca="false">K106*100/81.25 + C106</f>
        <v>4.61538461538462</v>
      </c>
      <c r="N106" s="16" t="n">
        <f aca="false">IF(M106&gt;=91,10,IF(M106&gt;=81,9,IF(M106&gt;=71,8,IF(M106&gt;=61,7,IF(M106&gt;=51,6,5)))))</f>
        <v>5</v>
      </c>
      <c r="O106" s="0"/>
    </row>
    <row r="107" customFormat="false" ht="12.8" hidden="false" customHeight="false" outlineLevel="0" collapsed="false">
      <c r="O107" s="0"/>
    </row>
    <row r="108" customFormat="false" ht="12.8" hidden="false" customHeight="false" outlineLevel="0" collapsed="false">
      <c r="O108" s="0"/>
    </row>
    <row r="109" customFormat="false" ht="12.8" hidden="false" customHeight="false" outlineLevel="0" collapsed="false">
      <c r="O109" s="0"/>
    </row>
    <row r="110" customFormat="false" ht="12.8" hidden="false" customHeight="false" outlineLevel="0" collapsed="false">
      <c r="O110" s="0"/>
    </row>
    <row r="111" customFormat="false" ht="12.8" hidden="false" customHeight="false" outlineLevel="0" collapsed="false">
      <c r="O111" s="0"/>
    </row>
    <row r="112" customFormat="false" ht="12.8" hidden="false" customHeight="false" outlineLevel="0" collapsed="false">
      <c r="O112" s="0"/>
    </row>
    <row r="113" customFormat="false" ht="12.8" hidden="false" customHeight="false" outlineLevel="0" collapsed="false">
      <c r="O113" s="0"/>
    </row>
    <row r="114" customFormat="false" ht="12.8" hidden="false" customHeight="false" outlineLevel="0" collapsed="false">
      <c r="O114" s="0"/>
    </row>
    <row r="115" customFormat="false" ht="12.8" hidden="false" customHeight="false" outlineLevel="0" collapsed="false">
      <c r="O115" s="0"/>
    </row>
    <row r="116" customFormat="false" ht="12.8" hidden="false" customHeight="false" outlineLevel="0" collapsed="false">
      <c r="O116" s="0"/>
    </row>
    <row r="117" customFormat="false" ht="12.8" hidden="false" customHeight="false" outlineLevel="0" collapsed="false">
      <c r="O117" s="0"/>
    </row>
    <row r="118" customFormat="false" ht="12.8" hidden="false" customHeight="false" outlineLevel="0" collapsed="false">
      <c r="O118" s="0"/>
    </row>
    <row r="119" customFormat="false" ht="12.8" hidden="false" customHeight="false" outlineLevel="0" collapsed="false">
      <c r="O119" s="0"/>
    </row>
    <row r="120" customFormat="false" ht="12.8" hidden="false" customHeight="false" outlineLevel="0" collapsed="false">
      <c r="O120" s="0"/>
    </row>
    <row r="121" customFormat="false" ht="12.8" hidden="false" customHeight="false" outlineLevel="0" collapsed="false">
      <c r="O121" s="0"/>
    </row>
    <row r="122" customFormat="false" ht="12.8" hidden="false" customHeight="false" outlineLevel="0" collapsed="false">
      <c r="O122" s="0"/>
    </row>
    <row r="123" customFormat="false" ht="12.8" hidden="false" customHeight="false" outlineLevel="0" collapsed="false">
      <c r="O123" s="0"/>
    </row>
    <row r="124" customFormat="false" ht="12.8" hidden="false" customHeight="false" outlineLevel="0" collapsed="false">
      <c r="O124" s="0"/>
    </row>
    <row r="125" customFormat="false" ht="12.8" hidden="false" customHeight="false" outlineLevel="0" collapsed="false">
      <c r="O125" s="0"/>
    </row>
    <row r="126" customFormat="false" ht="12.8" hidden="false" customHeight="false" outlineLevel="0" collapsed="false">
      <c r="O126" s="0"/>
    </row>
    <row r="127" customFormat="false" ht="12.8" hidden="false" customHeight="false" outlineLevel="0" collapsed="false">
      <c r="O127" s="0"/>
    </row>
    <row r="128" customFormat="false" ht="12.8" hidden="false" customHeight="false" outlineLevel="0" collapsed="false">
      <c r="O128" s="0"/>
    </row>
    <row r="129" customFormat="false" ht="12.8" hidden="false" customHeight="false" outlineLevel="0" collapsed="false">
      <c r="O129" s="0"/>
    </row>
    <row r="130" customFormat="false" ht="12.8" hidden="false" customHeight="false" outlineLevel="0" collapsed="false">
      <c r="O130" s="0"/>
    </row>
    <row r="131" customFormat="false" ht="12.8" hidden="false" customHeight="false" outlineLevel="0" collapsed="false">
      <c r="O131" s="0"/>
    </row>
    <row r="132" customFormat="false" ht="12.8" hidden="false" customHeight="false" outlineLevel="0" collapsed="false">
      <c r="O132" s="0"/>
    </row>
    <row r="133" customFormat="false" ht="12.8" hidden="false" customHeight="false" outlineLevel="0" collapsed="false">
      <c r="O133" s="0"/>
    </row>
    <row r="134" customFormat="false" ht="12.8" hidden="false" customHeight="false" outlineLevel="0" collapsed="false">
      <c r="O134" s="0"/>
    </row>
    <row r="135" customFormat="false" ht="12.8" hidden="false" customHeight="false" outlineLevel="0" collapsed="false">
      <c r="O135" s="0"/>
    </row>
    <row r="136" customFormat="false" ht="12.8" hidden="false" customHeight="false" outlineLevel="0" collapsed="false">
      <c r="O136" s="0"/>
    </row>
    <row r="137" customFormat="false" ht="12.8" hidden="false" customHeight="false" outlineLevel="0" collapsed="false">
      <c r="O137" s="0"/>
    </row>
    <row r="138" customFormat="false" ht="12.8" hidden="false" customHeight="false" outlineLevel="0" collapsed="false">
      <c r="O138" s="0"/>
    </row>
    <row r="139" customFormat="false" ht="12.8" hidden="false" customHeight="false" outlineLevel="0" collapsed="false">
      <c r="O139" s="0"/>
    </row>
    <row r="140" customFormat="false" ht="12.8" hidden="false" customHeight="false" outlineLevel="0" collapsed="false">
      <c r="O140" s="0"/>
    </row>
    <row r="141" customFormat="false" ht="12.8" hidden="false" customHeight="false" outlineLevel="0" collapsed="false">
      <c r="O141" s="0"/>
    </row>
    <row r="142" customFormat="false" ht="12.8" hidden="false" customHeight="false" outlineLevel="0" collapsed="false">
      <c r="O142" s="0"/>
    </row>
    <row r="143" customFormat="false" ht="12.8" hidden="false" customHeight="false" outlineLevel="0" collapsed="false">
      <c r="O143" s="0"/>
    </row>
    <row r="144" customFormat="false" ht="12.8" hidden="false" customHeight="false" outlineLevel="0" collapsed="false">
      <c r="O144" s="0"/>
    </row>
    <row r="145" customFormat="false" ht="12.8" hidden="false" customHeight="false" outlineLevel="0" collapsed="false">
      <c r="O145" s="0"/>
    </row>
    <row r="146" customFormat="false" ht="12.8" hidden="false" customHeight="false" outlineLevel="0" collapsed="false">
      <c r="O146" s="0"/>
    </row>
    <row r="147" customFormat="false" ht="12.8" hidden="false" customHeight="false" outlineLevel="0" collapsed="false">
      <c r="O147" s="0"/>
    </row>
    <row r="148" customFormat="false" ht="12.8" hidden="false" customHeight="false" outlineLevel="0" collapsed="false">
      <c r="O148" s="0"/>
    </row>
    <row r="149" customFormat="false" ht="12.8" hidden="false" customHeight="false" outlineLevel="0" collapsed="false">
      <c r="O149" s="0"/>
    </row>
    <row r="150" customFormat="false" ht="12.8" hidden="false" customHeight="false" outlineLevel="0" collapsed="false">
      <c r="O150" s="0"/>
    </row>
    <row r="151" customFormat="false" ht="12.8" hidden="false" customHeight="false" outlineLevel="0" collapsed="false">
      <c r="O151" s="0"/>
    </row>
    <row r="152" customFormat="false" ht="12.8" hidden="false" customHeight="false" outlineLevel="0" collapsed="false">
      <c r="O152" s="0"/>
    </row>
    <row r="153" customFormat="false" ht="12.8" hidden="false" customHeight="false" outlineLevel="0" collapsed="false">
      <c r="O153" s="0"/>
    </row>
    <row r="154" customFormat="false" ht="12.8" hidden="false" customHeight="false" outlineLevel="0" collapsed="false">
      <c r="O154" s="0"/>
    </row>
    <row r="155" customFormat="false" ht="12.8" hidden="false" customHeight="false" outlineLevel="0" collapsed="false">
      <c r="O155" s="0"/>
    </row>
    <row r="156" customFormat="false" ht="12.8" hidden="false" customHeight="false" outlineLevel="0" collapsed="false">
      <c r="O156" s="0"/>
    </row>
    <row r="157" customFormat="false" ht="12.8" hidden="false" customHeight="false" outlineLevel="0" collapsed="false">
      <c r="O157" s="0"/>
    </row>
    <row r="158" customFormat="false" ht="13.8" hidden="false" customHeight="false" outlineLevel="0" collapsed="false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9"/>
      <c r="M158" s="29"/>
      <c r="N158" s="29"/>
    </row>
    <row r="159" customFormat="false" ht="13.8" hidden="false" customHeight="false" outlineLevel="0" collapsed="false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9"/>
      <c r="M159" s="29"/>
      <c r="N159" s="29"/>
    </row>
    <row r="160" customFormat="false" ht="13.8" hidden="false" customHeight="false" outlineLevel="0" collapsed="false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9"/>
      <c r="M160" s="29"/>
      <c r="N160" s="29"/>
    </row>
    <row r="161" customFormat="false" ht="13.8" hidden="false" customHeight="false" outlineLevel="0" collapsed="false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9"/>
      <c r="M161" s="29"/>
      <c r="N161" s="29"/>
    </row>
    <row r="162" customFormat="false" ht="13.8" hidden="false" customHeight="false" outlineLevel="0" collapsed="false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9"/>
      <c r="M162" s="29"/>
      <c r="N162" s="29"/>
    </row>
    <row r="163" customFormat="false" ht="13.8" hidden="false" customHeight="false" outlineLevel="0" collapsed="false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9"/>
      <c r="M163" s="29"/>
      <c r="N163" s="29"/>
    </row>
    <row r="164" customFormat="false" ht="13.8" hidden="false" customHeight="false" outlineLevel="0" collapsed="false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9"/>
      <c r="M164" s="29"/>
      <c r="N164" s="29"/>
    </row>
    <row r="165" customFormat="false" ht="13.8" hidden="false" customHeight="false" outlineLevel="0" collapsed="false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9"/>
      <c r="M165" s="29"/>
      <c r="N165" s="29"/>
    </row>
    <row r="166" customFormat="false" ht="13.8" hidden="false" customHeight="false" outlineLevel="0" collapsed="false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9"/>
      <c r="M166" s="29"/>
      <c r="N166" s="29"/>
    </row>
    <row r="167" customFormat="false" ht="13.8" hidden="false" customHeight="false" outlineLevel="0" collapsed="false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9"/>
      <c r="M167" s="29"/>
      <c r="N167" s="29"/>
    </row>
    <row r="168" customFormat="false" ht="13.8" hidden="false" customHeight="false" outlineLevel="0" collapsed="false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9"/>
      <c r="M168" s="29"/>
      <c r="N168" s="29"/>
    </row>
    <row r="169" customFormat="false" ht="13.8" hidden="false" customHeight="false" outlineLevel="0" collapsed="false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9"/>
      <c r="M169" s="29"/>
      <c r="N169" s="29"/>
    </row>
    <row r="170" customFormat="false" ht="13.8" hidden="false" customHeight="false" outlineLevel="0" collapsed="false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9"/>
      <c r="M170" s="29"/>
      <c r="N170" s="29"/>
    </row>
    <row r="171" customFormat="false" ht="13.8" hidden="false" customHeight="false" outlineLevel="0" collapsed="false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9"/>
      <c r="M171" s="29"/>
      <c r="N171" s="29"/>
    </row>
    <row r="172" customFormat="false" ht="13.8" hidden="false" customHeight="false" outlineLevel="0" collapsed="false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9"/>
      <c r="M172" s="29"/>
      <c r="N172" s="29"/>
    </row>
    <row r="173" customFormat="false" ht="13.8" hidden="false" customHeight="false" outlineLevel="0" collapsed="false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9"/>
      <c r="M173" s="29"/>
      <c r="N173" s="29"/>
    </row>
    <row r="174" customFormat="false" ht="13.8" hidden="false" customHeight="false" outlineLevel="0" collapsed="false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9"/>
      <c r="M174" s="29"/>
      <c r="N174" s="29"/>
    </row>
    <row r="175" customFormat="false" ht="13.8" hidden="false" customHeight="false" outlineLevel="0" collapsed="false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9"/>
      <c r="M175" s="29"/>
      <c r="N175" s="29"/>
    </row>
    <row r="176" customFormat="false" ht="13.8" hidden="false" customHeight="false" outlineLevel="0" collapsed="false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9"/>
      <c r="M176" s="29"/>
      <c r="N176" s="29"/>
    </row>
    <row r="177" customFormat="false" ht="13.8" hidden="false" customHeight="false" outlineLevel="0" collapsed="false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9"/>
      <c r="M177" s="29"/>
      <c r="N177" s="29"/>
    </row>
    <row r="178" customFormat="false" ht="13.8" hidden="false" customHeight="false" outlineLevel="0" collapsed="false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9"/>
      <c r="M178" s="29"/>
      <c r="N178" s="29"/>
    </row>
    <row r="179" customFormat="false" ht="13.8" hidden="false" customHeight="false" outlineLevel="0" collapsed="false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9"/>
      <c r="M179" s="29"/>
      <c r="N179" s="29"/>
    </row>
    <row r="180" customFormat="false" ht="13.8" hidden="false" customHeight="false" outlineLevel="0" collapsed="false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9"/>
      <c r="M180" s="29"/>
      <c r="N180" s="29"/>
    </row>
    <row r="181" customFormat="false" ht="13.8" hidden="false" customHeight="false" outlineLevel="0" collapsed="false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9"/>
      <c r="M181" s="29"/>
      <c r="N181" s="29"/>
    </row>
    <row r="182" customFormat="false" ht="13.8" hidden="false" customHeight="false" outlineLevel="0" collapsed="false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9"/>
      <c r="M182" s="29"/>
      <c r="N182" s="29"/>
    </row>
    <row r="183" customFormat="false" ht="13.8" hidden="false" customHeight="false" outlineLevel="0" collapsed="false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9"/>
      <c r="M183" s="29"/>
      <c r="N183" s="29"/>
    </row>
    <row r="184" customFormat="false" ht="13.8" hidden="false" customHeight="false" outlineLevel="0" collapsed="false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9"/>
      <c r="M184" s="29"/>
      <c r="N184" s="29"/>
    </row>
    <row r="185" customFormat="false" ht="13.8" hidden="false" customHeight="false" outlineLevel="0" collapsed="false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9"/>
      <c r="M185" s="29"/>
      <c r="N185" s="29"/>
    </row>
    <row r="186" customFormat="false" ht="13.8" hidden="false" customHeight="false" outlineLevel="0" collapsed="false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9"/>
      <c r="M186" s="29"/>
      <c r="N186" s="29"/>
    </row>
    <row r="187" customFormat="false" ht="13.8" hidden="false" customHeight="false" outlineLevel="0" collapsed="false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9"/>
      <c r="M187" s="29"/>
      <c r="N187" s="29"/>
    </row>
    <row r="188" customFormat="false" ht="13.8" hidden="false" customHeight="false" outlineLevel="0" collapsed="false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9"/>
      <c r="M188" s="29"/>
      <c r="N188" s="29"/>
    </row>
    <row r="189" customFormat="false" ht="13.8" hidden="false" customHeight="false" outlineLevel="0" collapsed="false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9"/>
      <c r="M189" s="29"/>
      <c r="N189" s="29"/>
    </row>
    <row r="190" customFormat="false" ht="13.8" hidden="false" customHeight="false" outlineLevel="0" collapsed="false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9"/>
      <c r="M190" s="29"/>
      <c r="N190" s="29"/>
    </row>
    <row r="191" customFormat="false" ht="13.8" hidden="false" customHeight="false" outlineLevel="0" collapsed="false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9"/>
      <c r="M191" s="29"/>
      <c r="N191" s="29"/>
    </row>
    <row r="192" customFormat="false" ht="13.8" hidden="false" customHeight="false" outlineLevel="0" collapsed="false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9"/>
      <c r="M192" s="29"/>
      <c r="N192" s="29"/>
    </row>
    <row r="193" customFormat="false" ht="13.8" hidden="false" customHeight="false" outlineLevel="0" collapsed="false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9"/>
      <c r="M193" s="29"/>
      <c r="N193" s="29"/>
    </row>
    <row r="194" customFormat="false" ht="13.8" hidden="false" customHeight="false" outlineLevel="0" collapsed="false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9"/>
      <c r="M194" s="29"/>
      <c r="N194" s="29"/>
    </row>
    <row r="195" customFormat="false" ht="13.8" hidden="false" customHeight="false" outlineLevel="0" collapsed="false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9"/>
      <c r="M195" s="29"/>
      <c r="N195" s="29"/>
    </row>
    <row r="196" customFormat="false" ht="13.8" hidden="false" customHeight="false" outlineLevel="0" collapsed="false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9"/>
      <c r="M196" s="29"/>
      <c r="N196" s="29"/>
    </row>
    <row r="197" customFormat="false" ht="13.8" hidden="false" customHeight="false" outlineLevel="0" collapsed="false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9"/>
      <c r="M197" s="29"/>
      <c r="N197" s="29"/>
    </row>
    <row r="198" customFormat="false" ht="13.8" hidden="false" customHeight="false" outlineLevel="0" collapsed="false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9"/>
      <c r="M198" s="29"/>
      <c r="N198" s="29"/>
    </row>
    <row r="199" customFormat="false" ht="13.8" hidden="false" customHeight="false" outlineLevel="0" collapsed="false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9"/>
      <c r="M199" s="29"/>
      <c r="N199" s="29"/>
    </row>
    <row r="200" customFormat="false" ht="13.8" hidden="false" customHeight="false" outlineLevel="0" collapsed="false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9"/>
      <c r="M200" s="29"/>
      <c r="N200" s="29"/>
    </row>
    <row r="201" customFormat="false" ht="13.8" hidden="false" customHeight="false" outlineLevel="0" collapsed="false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9"/>
      <c r="M201" s="29"/>
      <c r="N201" s="29"/>
    </row>
    <row r="202" customFormat="false" ht="13.8" hidden="false" customHeight="false" outlineLevel="0" collapsed="false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9"/>
      <c r="M202" s="29"/>
      <c r="N202" s="29"/>
    </row>
    <row r="203" customFormat="false" ht="13.8" hidden="false" customHeight="false" outlineLevel="0" collapsed="false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9"/>
      <c r="M203" s="29"/>
      <c r="N203" s="29"/>
    </row>
    <row r="204" customFormat="false" ht="13.8" hidden="false" customHeight="false" outlineLevel="0" collapsed="false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9"/>
      <c r="M204" s="29"/>
      <c r="N204" s="29"/>
    </row>
    <row r="205" customFormat="false" ht="13.8" hidden="false" customHeight="false" outlineLevel="0" collapsed="false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9"/>
      <c r="M205" s="29"/>
      <c r="N205" s="29"/>
    </row>
    <row r="206" customFormat="false" ht="13.8" hidden="false" customHeight="false" outlineLevel="0" collapsed="false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9"/>
      <c r="M206" s="29"/>
      <c r="N206" s="29"/>
    </row>
    <row r="207" customFormat="false" ht="13.8" hidden="false" customHeight="false" outlineLevel="0" collapsed="false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9"/>
      <c r="M207" s="29"/>
      <c r="N207" s="29"/>
    </row>
    <row r="208" customFormat="false" ht="13.8" hidden="false" customHeight="false" outlineLevel="0" collapsed="false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9"/>
      <c r="M208" s="29"/>
      <c r="N208" s="29"/>
    </row>
    <row r="209" customFormat="false" ht="13.8" hidden="false" customHeight="false" outlineLevel="0" collapsed="false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9"/>
      <c r="M209" s="29"/>
      <c r="N209" s="29"/>
    </row>
    <row r="210" customFormat="false" ht="13.8" hidden="false" customHeight="false" outlineLevel="0" collapsed="false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9"/>
      <c r="M210" s="29"/>
      <c r="N210" s="29"/>
    </row>
    <row r="211" customFormat="false" ht="13.8" hidden="false" customHeight="false" outlineLevel="0" collapsed="false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9"/>
      <c r="M211" s="29"/>
      <c r="N211" s="29"/>
    </row>
    <row r="212" customFormat="false" ht="13.8" hidden="false" customHeight="false" outlineLevel="0" collapsed="false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9"/>
      <c r="M212" s="29"/>
      <c r="N212" s="29"/>
    </row>
    <row r="213" customFormat="false" ht="13.8" hidden="false" customHeight="false" outlineLevel="0" collapsed="false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9"/>
      <c r="M213" s="29"/>
      <c r="N213" s="29"/>
    </row>
    <row r="214" customFormat="false" ht="13.8" hidden="false" customHeight="false" outlineLevel="0" collapsed="false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9"/>
      <c r="M214" s="29"/>
      <c r="N214" s="29"/>
    </row>
    <row r="215" customFormat="false" ht="13.8" hidden="false" customHeight="false" outlineLevel="0" collapsed="false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9"/>
      <c r="M215" s="29"/>
      <c r="N215" s="29"/>
    </row>
    <row r="216" customFormat="false" ht="13.8" hidden="false" customHeight="false" outlineLevel="0" collapsed="false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9"/>
      <c r="M216" s="29"/>
      <c r="N216" s="29"/>
    </row>
    <row r="217" customFormat="false" ht="13.8" hidden="false" customHeight="false" outlineLevel="0" collapsed="false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9"/>
      <c r="M217" s="29"/>
      <c r="N217" s="29"/>
    </row>
    <row r="218" customFormat="false" ht="13.8" hidden="false" customHeight="false" outlineLevel="0" collapsed="false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9"/>
      <c r="M218" s="29"/>
      <c r="N218" s="29"/>
    </row>
    <row r="219" customFormat="false" ht="13.8" hidden="false" customHeight="false" outlineLevel="0" collapsed="false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9"/>
      <c r="M219" s="29"/>
      <c r="N219" s="29"/>
    </row>
    <row r="220" customFormat="false" ht="13.8" hidden="false" customHeight="false" outlineLevel="0" collapsed="false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9"/>
      <c r="M220" s="29"/>
      <c r="N220" s="29"/>
    </row>
    <row r="221" customFormat="false" ht="13.8" hidden="false" customHeight="false" outlineLevel="0" collapsed="false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9"/>
      <c r="M221" s="29"/>
      <c r="N221" s="29"/>
    </row>
    <row r="222" customFormat="false" ht="13.8" hidden="false" customHeight="false" outlineLevel="0" collapsed="false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9"/>
      <c r="M222" s="29"/>
      <c r="N222" s="29"/>
    </row>
    <row r="223" customFormat="false" ht="13.8" hidden="false" customHeight="false" outlineLevel="0" collapsed="false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9"/>
      <c r="M223" s="29"/>
      <c r="N223" s="29"/>
    </row>
    <row r="224" customFormat="false" ht="13.8" hidden="false" customHeight="false" outlineLevel="0" collapsed="false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9"/>
      <c r="M224" s="29"/>
      <c r="N224" s="29"/>
    </row>
    <row r="225" customFormat="false" ht="13.8" hidden="false" customHeight="false" outlineLevel="0" collapsed="false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9"/>
      <c r="M225" s="29"/>
      <c r="N225" s="29"/>
    </row>
    <row r="226" customFormat="false" ht="13.8" hidden="false" customHeight="false" outlineLevel="0" collapsed="false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9"/>
      <c r="M226" s="29"/>
      <c r="N226" s="29"/>
    </row>
    <row r="227" customFormat="false" ht="13.8" hidden="false" customHeight="false" outlineLevel="0" collapsed="false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9"/>
      <c r="M227" s="29"/>
      <c r="N227" s="29"/>
    </row>
    <row r="228" customFormat="false" ht="13.8" hidden="false" customHeight="false" outlineLevel="0" collapsed="false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9"/>
      <c r="M228" s="29"/>
      <c r="N228" s="29"/>
    </row>
    <row r="229" customFormat="false" ht="13.8" hidden="false" customHeight="false" outlineLevel="0" collapsed="false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9"/>
      <c r="M229" s="29"/>
      <c r="N229" s="29"/>
    </row>
    <row r="230" customFormat="false" ht="13.8" hidden="false" customHeight="false" outlineLevel="0" collapsed="false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9"/>
      <c r="M230" s="29"/>
      <c r="N230" s="29"/>
    </row>
    <row r="231" customFormat="false" ht="13.8" hidden="false" customHeight="false" outlineLevel="0" collapsed="false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9"/>
      <c r="M231" s="29"/>
      <c r="N231" s="29"/>
    </row>
    <row r="232" customFormat="false" ht="13.8" hidden="false" customHeight="false" outlineLevel="0" collapsed="false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9"/>
      <c r="M232" s="29"/>
      <c r="N232" s="29"/>
    </row>
    <row r="233" customFormat="false" ht="13.8" hidden="false" customHeight="false" outlineLevel="0" collapsed="false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9"/>
      <c r="M233" s="29"/>
      <c r="N233" s="29"/>
    </row>
    <row r="234" customFormat="false" ht="13.8" hidden="false" customHeight="false" outlineLevel="0" collapsed="false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9"/>
      <c r="M234" s="29"/>
      <c r="N234" s="29"/>
    </row>
    <row r="235" customFormat="false" ht="13.8" hidden="false" customHeight="false" outlineLevel="0" collapsed="false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9"/>
      <c r="M235" s="29"/>
      <c r="N235" s="29"/>
    </row>
    <row r="236" customFormat="false" ht="13.8" hidden="false" customHeight="false" outlineLevel="0" collapsed="false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9"/>
      <c r="M236" s="29"/>
      <c r="N236" s="29"/>
    </row>
    <row r="237" customFormat="false" ht="13.8" hidden="false" customHeight="false" outlineLevel="0" collapsed="false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9"/>
      <c r="M237" s="29"/>
      <c r="N237" s="29"/>
    </row>
    <row r="238" customFormat="false" ht="13.8" hidden="false" customHeight="false" outlineLevel="0" collapsed="false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9"/>
      <c r="M238" s="29"/>
      <c r="N238" s="29"/>
    </row>
    <row r="239" customFormat="false" ht="13.8" hidden="false" customHeight="false" outlineLevel="0" collapsed="false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9"/>
      <c r="M239" s="29"/>
      <c r="N239" s="29"/>
    </row>
    <row r="240" customFormat="false" ht="13.8" hidden="false" customHeight="false" outlineLevel="0" collapsed="false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9"/>
      <c r="M240" s="29"/>
      <c r="N240" s="29"/>
    </row>
    <row r="241" customFormat="false" ht="13.8" hidden="false" customHeight="false" outlineLevel="0" collapsed="false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9"/>
      <c r="M241" s="29"/>
      <c r="N241" s="29"/>
    </row>
    <row r="242" customFormat="false" ht="13.8" hidden="false" customHeight="false" outlineLevel="0" collapsed="false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9"/>
      <c r="M242" s="29"/>
      <c r="N242" s="29"/>
    </row>
    <row r="243" customFormat="false" ht="13.8" hidden="false" customHeight="false" outlineLevel="0" collapsed="false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9"/>
      <c r="M243" s="29"/>
      <c r="N243" s="29"/>
    </row>
    <row r="244" customFormat="false" ht="13.8" hidden="false" customHeight="false" outlineLevel="0" collapsed="false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9"/>
      <c r="M244" s="29"/>
      <c r="N244" s="29"/>
    </row>
    <row r="245" customFormat="false" ht="13.8" hidden="false" customHeight="false" outlineLevel="0" collapsed="false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9"/>
      <c r="M245" s="29"/>
      <c r="N245" s="29"/>
    </row>
    <row r="246" customFormat="false" ht="13.8" hidden="false" customHeight="false" outlineLevel="0" collapsed="false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9"/>
      <c r="M246" s="29"/>
      <c r="N246" s="29"/>
    </row>
    <row r="247" customFormat="false" ht="13.8" hidden="false" customHeight="false" outlineLevel="0" collapsed="false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9"/>
      <c r="M247" s="29"/>
      <c r="N247" s="29"/>
    </row>
    <row r="248" customFormat="false" ht="13.8" hidden="false" customHeight="false" outlineLevel="0" collapsed="false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9"/>
      <c r="M248" s="29"/>
      <c r="N248" s="29"/>
    </row>
    <row r="249" customFormat="false" ht="13.8" hidden="false" customHeight="false" outlineLevel="0" collapsed="false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9"/>
      <c r="M249" s="29"/>
      <c r="N249" s="29"/>
    </row>
    <row r="250" customFormat="false" ht="13.8" hidden="false" customHeight="false" outlineLevel="0" collapsed="false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9"/>
      <c r="M250" s="29"/>
      <c r="N250" s="29"/>
    </row>
    <row r="251" customFormat="false" ht="13.8" hidden="false" customHeight="false" outlineLevel="0" collapsed="false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9"/>
      <c r="M251" s="29"/>
      <c r="N251" s="29"/>
    </row>
    <row r="252" customFormat="false" ht="13.8" hidden="false" customHeight="false" outlineLevel="0" collapsed="false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9"/>
      <c r="M252" s="29"/>
      <c r="N252" s="29"/>
    </row>
    <row r="253" customFormat="false" ht="13.8" hidden="false" customHeight="false" outlineLevel="0" collapsed="false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9"/>
      <c r="M253" s="29"/>
      <c r="N253" s="29"/>
    </row>
    <row r="254" customFormat="false" ht="13.8" hidden="false" customHeight="false" outlineLevel="0" collapsed="false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9"/>
      <c r="M254" s="29"/>
      <c r="N254" s="29"/>
    </row>
    <row r="255" customFormat="false" ht="13.8" hidden="false" customHeight="false" outlineLevel="0" collapsed="false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9"/>
      <c r="M255" s="29"/>
      <c r="N255" s="29"/>
    </row>
    <row r="256" customFormat="false" ht="13.8" hidden="false" customHeight="false" outlineLevel="0" collapsed="false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9"/>
      <c r="M256" s="29"/>
      <c r="N256" s="29"/>
    </row>
    <row r="257" customFormat="false" ht="13.8" hidden="false" customHeight="false" outlineLevel="0" collapsed="false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9"/>
      <c r="M257" s="29"/>
      <c r="N257" s="29"/>
    </row>
    <row r="258" customFormat="false" ht="13.8" hidden="false" customHeight="false" outlineLevel="0" collapsed="false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9"/>
      <c r="M258" s="29"/>
      <c r="N258" s="29"/>
    </row>
    <row r="259" customFormat="false" ht="13.8" hidden="false" customHeight="false" outlineLevel="0" collapsed="false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9"/>
      <c r="M259" s="29"/>
      <c r="N259" s="29"/>
    </row>
    <row r="260" customFormat="false" ht="13.8" hidden="false" customHeight="false" outlineLevel="0" collapsed="false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9"/>
      <c r="M260" s="29"/>
      <c r="N260" s="29"/>
    </row>
    <row r="261" customFormat="false" ht="13.8" hidden="false" customHeight="false" outlineLevel="0" collapsed="false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9"/>
      <c r="M261" s="29"/>
      <c r="N261" s="29"/>
    </row>
    <row r="262" customFormat="false" ht="13.8" hidden="false" customHeight="false" outlineLevel="0" collapsed="false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9"/>
      <c r="M262" s="29"/>
      <c r="N262" s="29"/>
    </row>
    <row r="263" customFormat="false" ht="13.8" hidden="false" customHeight="false" outlineLevel="0" collapsed="false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9"/>
      <c r="M263" s="29"/>
      <c r="N263" s="29"/>
    </row>
    <row r="264" customFormat="false" ht="13.8" hidden="false" customHeight="false" outlineLevel="0" collapsed="false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9"/>
      <c r="M264" s="29"/>
      <c r="N264" s="29"/>
    </row>
    <row r="265" customFormat="false" ht="13.8" hidden="false" customHeight="false" outlineLevel="0" collapsed="false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9"/>
      <c r="M265" s="29"/>
      <c r="N265" s="29"/>
    </row>
    <row r="266" customFormat="false" ht="13.8" hidden="false" customHeight="false" outlineLevel="0" collapsed="false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9"/>
      <c r="M266" s="29"/>
      <c r="N266" s="29"/>
    </row>
    <row r="267" customFormat="false" ht="13.8" hidden="false" customHeight="false" outlineLevel="0" collapsed="false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9"/>
      <c r="M267" s="29"/>
      <c r="N267" s="29"/>
    </row>
    <row r="268" customFormat="false" ht="13.8" hidden="false" customHeight="false" outlineLevel="0" collapsed="false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9"/>
      <c r="M268" s="29"/>
      <c r="N268" s="29"/>
    </row>
    <row r="269" customFormat="false" ht="13.8" hidden="false" customHeight="false" outlineLevel="0" collapsed="false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9"/>
      <c r="M269" s="29"/>
      <c r="N269" s="29"/>
    </row>
    <row r="270" customFormat="false" ht="13.8" hidden="false" customHeight="false" outlineLevel="0" collapsed="false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9"/>
      <c r="M270" s="29"/>
      <c r="N270" s="29"/>
    </row>
    <row r="271" customFormat="false" ht="13.8" hidden="false" customHeight="false" outlineLevel="0" collapsed="false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9"/>
      <c r="M271" s="29"/>
      <c r="N271" s="29"/>
    </row>
    <row r="272" customFormat="false" ht="13.8" hidden="false" customHeight="false" outlineLevel="0" collapsed="false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9"/>
      <c r="M272" s="29"/>
      <c r="N272" s="29"/>
    </row>
    <row r="273" customFormat="false" ht="13.8" hidden="false" customHeight="false" outlineLevel="0" collapsed="false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9"/>
      <c r="M273" s="29"/>
      <c r="N273" s="29"/>
    </row>
    <row r="274" customFormat="false" ht="13.8" hidden="false" customHeight="false" outlineLevel="0" collapsed="false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9"/>
      <c r="M274" s="29"/>
      <c r="N274" s="29"/>
    </row>
    <row r="275" customFormat="false" ht="13.8" hidden="false" customHeight="false" outlineLevel="0" collapsed="false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9"/>
      <c r="M275" s="29"/>
      <c r="N275" s="29"/>
    </row>
    <row r="276" customFormat="false" ht="13.8" hidden="false" customHeight="false" outlineLevel="0" collapsed="false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9"/>
      <c r="M276" s="29"/>
      <c r="N276" s="29"/>
    </row>
    <row r="277" customFormat="false" ht="13.8" hidden="false" customHeight="false" outlineLevel="0" collapsed="false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9"/>
      <c r="M277" s="29"/>
      <c r="N277" s="29"/>
    </row>
    <row r="278" customFormat="false" ht="13.8" hidden="false" customHeight="false" outlineLevel="0" collapsed="false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9"/>
      <c r="M278" s="29"/>
      <c r="N278" s="29"/>
    </row>
    <row r="279" customFormat="false" ht="13.8" hidden="false" customHeight="false" outlineLevel="0" collapsed="false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9"/>
      <c r="M279" s="29"/>
      <c r="N279" s="29"/>
    </row>
    <row r="280" customFormat="false" ht="13.8" hidden="false" customHeight="false" outlineLevel="0" collapsed="false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9"/>
      <c r="M280" s="29"/>
      <c r="N280" s="29"/>
    </row>
    <row r="281" customFormat="false" ht="13.8" hidden="false" customHeight="false" outlineLevel="0" collapsed="false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9"/>
      <c r="M281" s="29"/>
      <c r="N281" s="29"/>
    </row>
    <row r="282" customFormat="false" ht="13.8" hidden="false" customHeight="false" outlineLevel="0" collapsed="false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9"/>
      <c r="M282" s="29"/>
      <c r="N282" s="29"/>
    </row>
    <row r="283" customFormat="false" ht="13.8" hidden="false" customHeight="false" outlineLevel="0" collapsed="false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9"/>
      <c r="M283" s="29"/>
      <c r="N283" s="29"/>
    </row>
    <row r="284" customFormat="false" ht="13.8" hidden="false" customHeight="false" outlineLevel="0" collapsed="false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9"/>
      <c r="M284" s="29"/>
      <c r="N284" s="29"/>
    </row>
    <row r="285" customFormat="false" ht="13.8" hidden="false" customHeight="false" outlineLevel="0" collapsed="false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9"/>
      <c r="M285" s="29"/>
      <c r="N285" s="29"/>
    </row>
    <row r="286" customFormat="false" ht="13.8" hidden="false" customHeight="false" outlineLevel="0" collapsed="false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9"/>
      <c r="M286" s="29"/>
      <c r="N286" s="29"/>
    </row>
    <row r="287" customFormat="false" ht="13.8" hidden="false" customHeight="false" outlineLevel="0" collapsed="false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9"/>
      <c r="M287" s="29"/>
      <c r="N287" s="29"/>
    </row>
    <row r="288" customFormat="false" ht="13.8" hidden="false" customHeight="false" outlineLevel="0" collapsed="false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9"/>
      <c r="M288" s="29"/>
      <c r="N288" s="29"/>
    </row>
    <row r="289" customFormat="false" ht="13.8" hidden="false" customHeight="false" outlineLevel="0" collapsed="false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9"/>
      <c r="M289" s="29"/>
      <c r="N289" s="29"/>
    </row>
    <row r="290" customFormat="false" ht="13.8" hidden="false" customHeight="false" outlineLevel="0" collapsed="false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9"/>
      <c r="M290" s="29"/>
      <c r="N290" s="29"/>
    </row>
    <row r="291" customFormat="false" ht="13.8" hidden="false" customHeight="false" outlineLevel="0" collapsed="false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9"/>
      <c r="M291" s="29"/>
      <c r="N291" s="29"/>
    </row>
    <row r="292" customFormat="false" ht="13.8" hidden="false" customHeight="false" outlineLevel="0" collapsed="false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9"/>
      <c r="M292" s="29"/>
      <c r="N292" s="29"/>
    </row>
    <row r="293" customFormat="false" ht="13.8" hidden="false" customHeight="false" outlineLevel="0" collapsed="false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9"/>
      <c r="M293" s="29"/>
      <c r="N293" s="29"/>
    </row>
    <row r="294" customFormat="false" ht="13.8" hidden="false" customHeight="false" outlineLevel="0" collapsed="false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9"/>
      <c r="M294" s="29"/>
      <c r="N294" s="29"/>
    </row>
    <row r="295" customFormat="false" ht="13.8" hidden="false" customHeight="false" outlineLevel="0" collapsed="false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9"/>
      <c r="M295" s="29"/>
      <c r="N295" s="29"/>
    </row>
    <row r="296" customFormat="false" ht="13.8" hidden="false" customHeight="false" outlineLevel="0" collapsed="false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9"/>
      <c r="M296" s="29"/>
      <c r="N296" s="29"/>
    </row>
    <row r="297" customFormat="false" ht="13.8" hidden="false" customHeight="false" outlineLevel="0" collapsed="false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9"/>
      <c r="M297" s="29"/>
      <c r="N297" s="29"/>
    </row>
    <row r="298" customFormat="false" ht="13.8" hidden="false" customHeight="false" outlineLevel="0" collapsed="false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9"/>
      <c r="M298" s="29"/>
      <c r="N298" s="29"/>
    </row>
    <row r="299" customFormat="false" ht="13.8" hidden="false" customHeight="false" outlineLevel="0" collapsed="false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9"/>
      <c r="M299" s="29"/>
      <c r="N299" s="29"/>
    </row>
    <row r="300" customFormat="false" ht="13.8" hidden="false" customHeight="false" outlineLevel="0" collapsed="false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9"/>
      <c r="M300" s="29"/>
      <c r="N300" s="29"/>
    </row>
    <row r="301" customFormat="false" ht="13.8" hidden="false" customHeight="false" outlineLevel="0" collapsed="false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9"/>
      <c r="M301" s="29"/>
      <c r="N301" s="29"/>
    </row>
    <row r="302" customFormat="false" ht="13.8" hidden="false" customHeight="false" outlineLevel="0" collapsed="false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9"/>
      <c r="M302" s="29"/>
      <c r="N302" s="29"/>
    </row>
    <row r="303" customFormat="false" ht="13.8" hidden="false" customHeight="false" outlineLevel="0" collapsed="false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9"/>
      <c r="M303" s="29"/>
      <c r="N303" s="29"/>
    </row>
    <row r="304" customFormat="false" ht="13.8" hidden="false" customHeight="false" outlineLevel="0" collapsed="false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9"/>
      <c r="M304" s="29"/>
      <c r="N304" s="29"/>
    </row>
    <row r="305" customFormat="false" ht="13.8" hidden="false" customHeight="false" outlineLevel="0" collapsed="false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9"/>
      <c r="M305" s="29"/>
      <c r="N305" s="29"/>
    </row>
    <row r="306" customFormat="false" ht="13.8" hidden="false" customHeight="false" outlineLevel="0" collapsed="false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9"/>
      <c r="M306" s="29"/>
      <c r="N306" s="29"/>
    </row>
    <row r="307" customFormat="false" ht="13.8" hidden="false" customHeight="false" outlineLevel="0" collapsed="false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9"/>
      <c r="M307" s="29"/>
      <c r="N307" s="29"/>
    </row>
    <row r="308" customFormat="false" ht="13.8" hidden="false" customHeight="false" outlineLevel="0" collapsed="false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9"/>
      <c r="M308" s="29"/>
      <c r="N308" s="29"/>
    </row>
    <row r="309" customFormat="false" ht="13.8" hidden="false" customHeight="false" outlineLevel="0" collapsed="false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9"/>
      <c r="M309" s="29"/>
      <c r="N309" s="29"/>
    </row>
    <row r="310" customFormat="false" ht="13.8" hidden="false" customHeight="false" outlineLevel="0" collapsed="false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9"/>
      <c r="M310" s="29"/>
      <c r="N310" s="29"/>
    </row>
    <row r="311" customFormat="false" ht="13.8" hidden="false" customHeight="false" outlineLevel="0" collapsed="false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9"/>
      <c r="M311" s="29"/>
      <c r="N311" s="29"/>
    </row>
    <row r="312" customFormat="false" ht="13.8" hidden="false" customHeight="false" outlineLevel="0" collapsed="false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9"/>
      <c r="M312" s="29"/>
      <c r="N312" s="29"/>
    </row>
    <row r="313" customFormat="false" ht="13.8" hidden="false" customHeight="false" outlineLevel="0" collapsed="false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9"/>
      <c r="M313" s="29"/>
      <c r="N313" s="29"/>
    </row>
    <row r="314" customFormat="false" ht="13.8" hidden="false" customHeight="false" outlineLevel="0" collapsed="false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9"/>
      <c r="M314" s="29"/>
      <c r="N314" s="29"/>
    </row>
    <row r="315" customFormat="false" ht="13.8" hidden="false" customHeight="false" outlineLevel="0" collapsed="false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9"/>
      <c r="M315" s="29"/>
      <c r="N315" s="29"/>
    </row>
    <row r="316" customFormat="false" ht="13.8" hidden="false" customHeight="false" outlineLevel="0" collapsed="false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9"/>
      <c r="M316" s="29"/>
      <c r="N316" s="29"/>
    </row>
    <row r="317" customFormat="false" ht="13.8" hidden="false" customHeight="false" outlineLevel="0" collapsed="false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9"/>
      <c r="M317" s="29"/>
      <c r="N317" s="29"/>
    </row>
    <row r="318" customFormat="false" ht="13.8" hidden="false" customHeight="false" outlineLevel="0" collapsed="false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9"/>
      <c r="M318" s="29"/>
      <c r="N318" s="29"/>
    </row>
    <row r="319" customFormat="false" ht="13.8" hidden="false" customHeight="false" outlineLevel="0" collapsed="false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9"/>
      <c r="M319" s="29"/>
      <c r="N319" s="29"/>
    </row>
    <row r="320" customFormat="false" ht="13.8" hidden="false" customHeight="false" outlineLevel="0" collapsed="false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9"/>
      <c r="M320" s="29"/>
      <c r="N320" s="29"/>
    </row>
    <row r="321" customFormat="false" ht="13.8" hidden="false" customHeight="false" outlineLevel="0" collapsed="false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9"/>
      <c r="M321" s="29"/>
      <c r="N321" s="29"/>
    </row>
    <row r="322" customFormat="false" ht="13.8" hidden="false" customHeight="false" outlineLevel="0" collapsed="false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9"/>
      <c r="M322" s="29"/>
      <c r="N322" s="29"/>
    </row>
    <row r="323" customFormat="false" ht="13.8" hidden="false" customHeight="false" outlineLevel="0" collapsed="false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9"/>
      <c r="M323" s="29"/>
      <c r="N323" s="29"/>
    </row>
    <row r="324" customFormat="false" ht="13.8" hidden="false" customHeight="false" outlineLevel="0" collapsed="false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9"/>
      <c r="M324" s="29"/>
      <c r="N324" s="29"/>
    </row>
    <row r="325" customFormat="false" ht="13.8" hidden="false" customHeight="false" outlineLevel="0" collapsed="false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9"/>
      <c r="M325" s="29"/>
      <c r="N325" s="29"/>
    </row>
    <row r="326" customFormat="false" ht="13.8" hidden="false" customHeight="false" outlineLevel="0" collapsed="false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9"/>
      <c r="M326" s="29"/>
      <c r="N326" s="29"/>
    </row>
    <row r="327" customFormat="false" ht="13.8" hidden="false" customHeight="false" outlineLevel="0" collapsed="false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9"/>
      <c r="M327" s="29"/>
      <c r="N327" s="29"/>
    </row>
    <row r="328" customFormat="false" ht="13.8" hidden="false" customHeight="false" outlineLevel="0" collapsed="false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9"/>
      <c r="M328" s="29"/>
      <c r="N328" s="29"/>
    </row>
    <row r="329" customFormat="false" ht="13.8" hidden="false" customHeight="false" outlineLevel="0" collapsed="false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9"/>
      <c r="M329" s="29"/>
      <c r="N329" s="29"/>
    </row>
    <row r="330" customFormat="false" ht="13.8" hidden="false" customHeight="false" outlineLevel="0" collapsed="false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9"/>
      <c r="M330" s="29"/>
      <c r="N330" s="29"/>
    </row>
    <row r="331" customFormat="false" ht="13.8" hidden="false" customHeight="false" outlineLevel="0" collapsed="false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9"/>
      <c r="M331" s="29"/>
      <c r="N331" s="29"/>
    </row>
    <row r="332" customFormat="false" ht="13.8" hidden="false" customHeight="false" outlineLevel="0" collapsed="false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9"/>
      <c r="M332" s="29"/>
      <c r="N332" s="29"/>
    </row>
    <row r="333" customFormat="false" ht="13.8" hidden="false" customHeight="false" outlineLevel="0" collapsed="false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9"/>
      <c r="M333" s="29"/>
      <c r="N333" s="29"/>
    </row>
    <row r="334" customFormat="false" ht="13.8" hidden="false" customHeight="false" outlineLevel="0" collapsed="false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9"/>
      <c r="M334" s="29"/>
      <c r="N334" s="29"/>
    </row>
    <row r="335" customFormat="false" ht="13.8" hidden="false" customHeight="false" outlineLevel="0" collapsed="false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9"/>
      <c r="M335" s="29"/>
      <c r="N335" s="29"/>
    </row>
    <row r="336" customFormat="false" ht="13.8" hidden="false" customHeight="false" outlineLevel="0" collapsed="false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9"/>
      <c r="M336" s="29"/>
      <c r="N336" s="29"/>
    </row>
    <row r="337" customFormat="false" ht="13.8" hidden="false" customHeight="false" outlineLevel="0" collapsed="false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9"/>
      <c r="M337" s="29"/>
      <c r="N337" s="29"/>
    </row>
    <row r="338" customFormat="false" ht="13.8" hidden="false" customHeight="false" outlineLevel="0" collapsed="false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9"/>
      <c r="M338" s="29"/>
      <c r="N338" s="29"/>
    </row>
    <row r="339" customFormat="false" ht="13.8" hidden="false" customHeight="false" outlineLevel="0" collapsed="false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9"/>
      <c r="M339" s="29"/>
      <c r="N339" s="29"/>
    </row>
    <row r="340" customFormat="false" ht="13.8" hidden="false" customHeight="false" outlineLevel="0" collapsed="false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9"/>
      <c r="M340" s="29"/>
      <c r="N340" s="29"/>
    </row>
    <row r="341" customFormat="false" ht="13.8" hidden="false" customHeight="false" outlineLevel="0" collapsed="false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9"/>
      <c r="M341" s="29"/>
      <c r="N341" s="29"/>
    </row>
    <row r="342" customFormat="false" ht="13.8" hidden="false" customHeight="false" outlineLevel="0" collapsed="false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9"/>
      <c r="M342" s="29"/>
      <c r="N342" s="29"/>
    </row>
    <row r="343" customFormat="false" ht="13.8" hidden="false" customHeight="false" outlineLevel="0" collapsed="false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9"/>
      <c r="M343" s="29"/>
      <c r="N343" s="29"/>
    </row>
    <row r="344" customFormat="false" ht="13.8" hidden="false" customHeight="false" outlineLevel="0" collapsed="false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9"/>
      <c r="M344" s="29"/>
      <c r="N344" s="29"/>
    </row>
    <row r="345" customFormat="false" ht="13.8" hidden="false" customHeight="false" outlineLevel="0" collapsed="false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9"/>
      <c r="M345" s="29"/>
      <c r="N345" s="29"/>
    </row>
    <row r="346" customFormat="false" ht="13.8" hidden="false" customHeight="false" outlineLevel="0" collapsed="false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9"/>
      <c r="M346" s="29"/>
      <c r="N346" s="29"/>
    </row>
    <row r="347" customFormat="false" ht="13.8" hidden="false" customHeight="false" outlineLevel="0" collapsed="false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9"/>
      <c r="M347" s="29"/>
      <c r="N347" s="29"/>
    </row>
    <row r="348" customFormat="false" ht="13.8" hidden="false" customHeight="false" outlineLevel="0" collapsed="false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9"/>
      <c r="M348" s="29"/>
      <c r="N348" s="29"/>
    </row>
    <row r="349" customFormat="false" ht="13.8" hidden="false" customHeight="false" outlineLevel="0" collapsed="false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9"/>
      <c r="M349" s="29"/>
      <c r="N349" s="29"/>
    </row>
    <row r="350" customFormat="false" ht="13.8" hidden="false" customHeight="false" outlineLevel="0" collapsed="false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9"/>
      <c r="M350" s="29"/>
      <c r="N350" s="29"/>
    </row>
    <row r="351" customFormat="false" ht="13.8" hidden="false" customHeight="false" outlineLevel="0" collapsed="false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9"/>
      <c r="M351" s="29"/>
      <c r="N351" s="29"/>
    </row>
    <row r="352" customFormat="false" ht="13.8" hidden="false" customHeight="false" outlineLevel="0" collapsed="false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9"/>
      <c r="M352" s="29"/>
      <c r="N352" s="29"/>
    </row>
    <row r="353" customFormat="false" ht="13.8" hidden="false" customHeight="false" outlineLevel="0" collapsed="false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9"/>
      <c r="M353" s="29"/>
      <c r="N353" s="29"/>
    </row>
    <row r="354" customFormat="false" ht="13.8" hidden="false" customHeight="false" outlineLevel="0" collapsed="false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9"/>
      <c r="M354" s="29"/>
      <c r="N354" s="29"/>
    </row>
    <row r="355" customFormat="false" ht="13.8" hidden="false" customHeight="false" outlineLevel="0" collapsed="false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9"/>
      <c r="M355" s="29"/>
      <c r="N355" s="29"/>
    </row>
    <row r="356" customFormat="false" ht="13.8" hidden="false" customHeight="false" outlineLevel="0" collapsed="false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9"/>
      <c r="M356" s="29"/>
      <c r="N356" s="29"/>
    </row>
    <row r="357" customFormat="false" ht="13.8" hidden="false" customHeight="false" outlineLevel="0" collapsed="false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9"/>
      <c r="M357" s="29"/>
      <c r="N357" s="29"/>
    </row>
    <row r="358" customFormat="false" ht="13.8" hidden="false" customHeight="false" outlineLevel="0" collapsed="false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9"/>
      <c r="M358" s="29"/>
      <c r="N358" s="29"/>
    </row>
    <row r="359" customFormat="false" ht="13.8" hidden="false" customHeight="false" outlineLevel="0" collapsed="false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9"/>
      <c r="M359" s="29"/>
      <c r="N359" s="29"/>
    </row>
    <row r="360" customFormat="false" ht="13.8" hidden="false" customHeight="false" outlineLevel="0" collapsed="false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9"/>
      <c r="M360" s="29"/>
      <c r="N360" s="29"/>
    </row>
    <row r="361" customFormat="false" ht="13.8" hidden="false" customHeight="false" outlineLevel="0" collapsed="false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9"/>
      <c r="M361" s="29"/>
      <c r="N361" s="29"/>
    </row>
    <row r="362" customFormat="false" ht="13.8" hidden="false" customHeight="false" outlineLevel="0" collapsed="false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9"/>
      <c r="M362" s="29"/>
      <c r="N362" s="29"/>
    </row>
    <row r="363" customFormat="false" ht="13.8" hidden="false" customHeight="false" outlineLevel="0" collapsed="false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9"/>
      <c r="M363" s="29"/>
      <c r="N363" s="29"/>
    </row>
    <row r="364" customFormat="false" ht="13.8" hidden="false" customHeight="false" outlineLevel="0" collapsed="false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9"/>
      <c r="M364" s="29"/>
      <c r="N364" s="29"/>
    </row>
    <row r="365" customFormat="false" ht="13.8" hidden="false" customHeight="false" outlineLevel="0" collapsed="false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9"/>
      <c r="M365" s="29"/>
      <c r="N365" s="29"/>
    </row>
    <row r="366" customFormat="false" ht="13.8" hidden="false" customHeight="false" outlineLevel="0" collapsed="false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9"/>
      <c r="M366" s="29"/>
      <c r="N366" s="29"/>
    </row>
    <row r="367" customFormat="false" ht="13.8" hidden="false" customHeight="false" outlineLevel="0" collapsed="false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9"/>
      <c r="M367" s="29"/>
      <c r="N367" s="29"/>
    </row>
    <row r="368" customFormat="false" ht="13.8" hidden="false" customHeight="false" outlineLevel="0" collapsed="false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9"/>
      <c r="M368" s="29"/>
      <c r="N368" s="29"/>
    </row>
    <row r="369" customFormat="false" ht="13.8" hidden="false" customHeight="false" outlineLevel="0" collapsed="false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9"/>
      <c r="M369" s="29"/>
      <c r="N369" s="29"/>
    </row>
    <row r="370" customFormat="false" ht="13.8" hidden="false" customHeight="false" outlineLevel="0" collapsed="false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9"/>
      <c r="M370" s="29"/>
      <c r="N370" s="29"/>
    </row>
    <row r="371" customFormat="false" ht="13.8" hidden="false" customHeight="false" outlineLevel="0" collapsed="false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9"/>
      <c r="M371" s="29"/>
      <c r="N371" s="29"/>
    </row>
    <row r="372" customFormat="false" ht="13.8" hidden="false" customHeight="false" outlineLevel="0" collapsed="false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9"/>
      <c r="M372" s="29"/>
      <c r="N372" s="29"/>
    </row>
    <row r="373" customFormat="false" ht="13.8" hidden="false" customHeight="false" outlineLevel="0" collapsed="false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9"/>
      <c r="M373" s="29"/>
      <c r="N373" s="29"/>
    </row>
    <row r="374" customFormat="false" ht="13.8" hidden="false" customHeight="false" outlineLevel="0" collapsed="false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9"/>
      <c r="M374" s="29"/>
      <c r="N374" s="29"/>
    </row>
    <row r="375" customFormat="false" ht="13.8" hidden="false" customHeight="false" outlineLevel="0" collapsed="false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9"/>
      <c r="M375" s="29"/>
      <c r="N375" s="29"/>
    </row>
    <row r="376" customFormat="false" ht="13.8" hidden="false" customHeight="false" outlineLevel="0" collapsed="false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9"/>
      <c r="M376" s="29"/>
      <c r="N376" s="29"/>
    </row>
    <row r="377" customFormat="false" ht="13.8" hidden="false" customHeight="false" outlineLevel="0" collapsed="false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9"/>
      <c r="M377" s="29"/>
      <c r="N377" s="29"/>
    </row>
    <row r="378" customFormat="false" ht="13.8" hidden="false" customHeight="false" outlineLevel="0" collapsed="false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9"/>
      <c r="M378" s="29"/>
      <c r="N378" s="29"/>
    </row>
    <row r="379" customFormat="false" ht="13.8" hidden="false" customHeight="false" outlineLevel="0" collapsed="false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9"/>
      <c r="M379" s="29"/>
      <c r="N379" s="29"/>
    </row>
    <row r="380" customFormat="false" ht="13.8" hidden="false" customHeight="false" outlineLevel="0" collapsed="false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9"/>
      <c r="M380" s="29"/>
      <c r="N380" s="29"/>
    </row>
    <row r="381" customFormat="false" ht="13.8" hidden="false" customHeight="false" outlineLevel="0" collapsed="false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9"/>
      <c r="M381" s="29"/>
      <c r="N381" s="29"/>
    </row>
    <row r="382" customFormat="false" ht="13.8" hidden="false" customHeight="false" outlineLevel="0" collapsed="false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9"/>
      <c r="M382" s="29"/>
      <c r="N382" s="29"/>
    </row>
    <row r="383" customFormat="false" ht="13.8" hidden="false" customHeight="false" outlineLevel="0" collapsed="false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9"/>
      <c r="M383" s="29"/>
      <c r="N383" s="29"/>
    </row>
    <row r="384" customFormat="false" ht="13.8" hidden="false" customHeight="false" outlineLevel="0" collapsed="false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9"/>
      <c r="M384" s="29"/>
      <c r="N384" s="29"/>
    </row>
    <row r="385" customFormat="false" ht="13.8" hidden="false" customHeight="false" outlineLevel="0" collapsed="false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9"/>
      <c r="M385" s="29"/>
      <c r="N385" s="29"/>
    </row>
    <row r="386" customFormat="false" ht="13.8" hidden="false" customHeight="false" outlineLevel="0" collapsed="false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9"/>
      <c r="M386" s="29"/>
      <c r="N386" s="29"/>
    </row>
    <row r="387" customFormat="false" ht="13.8" hidden="false" customHeight="false" outlineLevel="0" collapsed="false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9"/>
      <c r="M387" s="29"/>
      <c r="N387" s="29"/>
    </row>
    <row r="388" customFormat="false" ht="13.8" hidden="false" customHeight="false" outlineLevel="0" collapsed="false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9"/>
      <c r="M388" s="29"/>
      <c r="N388" s="29"/>
    </row>
    <row r="389" customFormat="false" ht="13.8" hidden="false" customHeight="false" outlineLevel="0" collapsed="false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9"/>
      <c r="M389" s="29"/>
      <c r="N389" s="29"/>
    </row>
    <row r="390" customFormat="false" ht="13.8" hidden="false" customHeight="false" outlineLevel="0" collapsed="false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9"/>
      <c r="M390" s="29"/>
      <c r="N390" s="29"/>
    </row>
    <row r="391" customFormat="false" ht="13.8" hidden="false" customHeight="false" outlineLevel="0" collapsed="false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9"/>
      <c r="M391" s="29"/>
      <c r="N391" s="29"/>
    </row>
    <row r="392" customFormat="false" ht="13.8" hidden="false" customHeight="false" outlineLevel="0" collapsed="false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9"/>
      <c r="M392" s="29"/>
      <c r="N392" s="29"/>
    </row>
    <row r="393" customFormat="false" ht="13.8" hidden="false" customHeight="false" outlineLevel="0" collapsed="false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9"/>
      <c r="M393" s="29"/>
      <c r="N393" s="29"/>
    </row>
    <row r="394" customFormat="false" ht="13.8" hidden="false" customHeight="false" outlineLevel="0" collapsed="false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9"/>
      <c r="M394" s="29"/>
      <c r="N394" s="29"/>
    </row>
    <row r="395" customFormat="false" ht="13.8" hidden="false" customHeight="false" outlineLevel="0" collapsed="false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9"/>
      <c r="M395" s="29"/>
      <c r="N395" s="29"/>
    </row>
    <row r="396" customFormat="false" ht="13.8" hidden="false" customHeight="false" outlineLevel="0" collapsed="false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9"/>
      <c r="M396" s="29"/>
      <c r="N396" s="29"/>
    </row>
    <row r="397" customFormat="false" ht="13.8" hidden="false" customHeight="false" outlineLevel="0" collapsed="false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9"/>
      <c r="M397" s="29"/>
      <c r="N397" s="29"/>
    </row>
    <row r="398" customFormat="false" ht="13.8" hidden="false" customHeight="false" outlineLevel="0" collapsed="false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9"/>
      <c r="M398" s="29"/>
      <c r="N398" s="29"/>
    </row>
    <row r="399" customFormat="false" ht="13.8" hidden="false" customHeight="false" outlineLevel="0" collapsed="false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9"/>
      <c r="M399" s="29"/>
      <c r="N399" s="29"/>
    </row>
    <row r="400" customFormat="false" ht="13.8" hidden="false" customHeight="false" outlineLevel="0" collapsed="false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9"/>
      <c r="M400" s="29"/>
      <c r="N400" s="29"/>
    </row>
    <row r="401" customFormat="false" ht="13.8" hidden="false" customHeight="false" outlineLevel="0" collapsed="false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9"/>
      <c r="M401" s="29"/>
      <c r="N401" s="29"/>
    </row>
    <row r="402" customFormat="false" ht="13.8" hidden="false" customHeight="false" outlineLevel="0" collapsed="false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9"/>
      <c r="M402" s="29"/>
      <c r="N402" s="29"/>
    </row>
    <row r="403" customFormat="false" ht="13.8" hidden="false" customHeight="false" outlineLevel="0" collapsed="false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9"/>
      <c r="M403" s="29"/>
      <c r="N403" s="29"/>
    </row>
    <row r="404" customFormat="false" ht="13.8" hidden="false" customHeight="false" outlineLevel="0" collapsed="false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9"/>
      <c r="M404" s="29"/>
      <c r="N404" s="29"/>
    </row>
    <row r="405" customFormat="false" ht="13.8" hidden="false" customHeight="false" outlineLevel="0" collapsed="false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9"/>
      <c r="M405" s="29"/>
      <c r="N405" s="29"/>
    </row>
    <row r="406" customFormat="false" ht="13.8" hidden="false" customHeight="false" outlineLevel="0" collapsed="false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9"/>
      <c r="M406" s="29"/>
      <c r="N406" s="29"/>
    </row>
    <row r="407" customFormat="false" ht="13.8" hidden="false" customHeight="false" outlineLevel="0" collapsed="false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9"/>
      <c r="M407" s="29"/>
      <c r="N407" s="29"/>
    </row>
    <row r="408" customFormat="false" ht="13.8" hidden="false" customHeight="false" outlineLevel="0" collapsed="false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9"/>
      <c r="M408" s="29"/>
      <c r="N408" s="29"/>
    </row>
    <row r="409" customFormat="false" ht="13.8" hidden="false" customHeight="false" outlineLevel="0" collapsed="false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9"/>
      <c r="M409" s="29"/>
      <c r="N409" s="29"/>
    </row>
    <row r="410" customFormat="false" ht="13.8" hidden="false" customHeight="false" outlineLevel="0" collapsed="false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9"/>
      <c r="M410" s="29"/>
      <c r="N410" s="29"/>
    </row>
    <row r="411" customFormat="false" ht="13.8" hidden="false" customHeight="false" outlineLevel="0" collapsed="false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9"/>
      <c r="M411" s="29"/>
      <c r="N411" s="29"/>
    </row>
    <row r="412" customFormat="false" ht="13.8" hidden="false" customHeight="false" outlineLevel="0" collapsed="false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9"/>
      <c r="M412" s="29"/>
      <c r="N412" s="29"/>
    </row>
    <row r="413" customFormat="false" ht="13.8" hidden="false" customHeight="false" outlineLevel="0" collapsed="false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9"/>
      <c r="M413" s="29"/>
      <c r="N413" s="29"/>
    </row>
    <row r="414" customFormat="false" ht="13.8" hidden="false" customHeight="false" outlineLevel="0" collapsed="false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9"/>
      <c r="M414" s="29"/>
      <c r="N414" s="29"/>
    </row>
    <row r="415" customFormat="false" ht="13.8" hidden="false" customHeight="false" outlineLevel="0" collapsed="false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9"/>
      <c r="M415" s="29"/>
      <c r="N415" s="29"/>
    </row>
    <row r="416" customFormat="false" ht="13.8" hidden="false" customHeight="false" outlineLevel="0" collapsed="false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9"/>
      <c r="M416" s="29"/>
      <c r="N416" s="29"/>
    </row>
    <row r="417" customFormat="false" ht="13.8" hidden="false" customHeight="false" outlineLevel="0" collapsed="false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9"/>
      <c r="M417" s="29"/>
      <c r="N417" s="29"/>
    </row>
    <row r="418" customFormat="false" ht="13.8" hidden="false" customHeight="false" outlineLevel="0" collapsed="false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9"/>
      <c r="M418" s="29"/>
      <c r="N418" s="29"/>
    </row>
    <row r="419" customFormat="false" ht="13.8" hidden="false" customHeight="false" outlineLevel="0" collapsed="false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9"/>
      <c r="M419" s="29"/>
      <c r="N419" s="29"/>
    </row>
    <row r="420" customFormat="false" ht="13.8" hidden="false" customHeight="false" outlineLevel="0" collapsed="false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9"/>
      <c r="M420" s="29"/>
      <c r="N420" s="29"/>
    </row>
    <row r="421" customFormat="false" ht="13.8" hidden="false" customHeight="false" outlineLevel="0" collapsed="false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9"/>
      <c r="M421" s="29"/>
      <c r="N421" s="29"/>
    </row>
    <row r="422" customFormat="false" ht="13.8" hidden="false" customHeight="false" outlineLevel="0" collapsed="false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9"/>
      <c r="M422" s="29"/>
      <c r="N422" s="29"/>
    </row>
    <row r="423" customFormat="false" ht="13.8" hidden="false" customHeight="false" outlineLevel="0" collapsed="false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9"/>
      <c r="M423" s="29"/>
      <c r="N423" s="29"/>
    </row>
    <row r="424" customFormat="false" ht="13.8" hidden="false" customHeight="false" outlineLevel="0" collapsed="false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9"/>
      <c r="M424" s="29"/>
      <c r="N424" s="29"/>
    </row>
    <row r="425" customFormat="false" ht="13.8" hidden="false" customHeight="false" outlineLevel="0" collapsed="false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9"/>
      <c r="M425" s="29"/>
      <c r="N425" s="29"/>
    </row>
    <row r="426" customFormat="false" ht="13.8" hidden="false" customHeight="false" outlineLevel="0" collapsed="false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9"/>
      <c r="M426" s="29"/>
      <c r="N426" s="29"/>
    </row>
    <row r="427" customFormat="false" ht="13.8" hidden="false" customHeight="false" outlineLevel="0" collapsed="false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9"/>
      <c r="M427" s="29"/>
      <c r="N427" s="29"/>
    </row>
    <row r="428" customFormat="false" ht="13.8" hidden="false" customHeight="false" outlineLevel="0" collapsed="false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9"/>
      <c r="M428" s="29"/>
      <c r="N428" s="29"/>
    </row>
    <row r="429" customFormat="false" ht="13.8" hidden="false" customHeight="false" outlineLevel="0" collapsed="false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9"/>
      <c r="M429" s="29"/>
      <c r="N429" s="29"/>
    </row>
    <row r="430" customFormat="false" ht="13.8" hidden="false" customHeight="false" outlineLevel="0" collapsed="false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9"/>
      <c r="M430" s="29"/>
      <c r="N430" s="29"/>
    </row>
    <row r="431" customFormat="false" ht="13.8" hidden="false" customHeight="false" outlineLevel="0" collapsed="false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9"/>
      <c r="M431" s="29"/>
      <c r="N431" s="29"/>
    </row>
    <row r="432" customFormat="false" ht="13.8" hidden="false" customHeight="false" outlineLevel="0" collapsed="false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9"/>
      <c r="M432" s="29"/>
      <c r="N432" s="29"/>
    </row>
    <row r="433" customFormat="false" ht="13.8" hidden="false" customHeight="false" outlineLevel="0" collapsed="false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9"/>
      <c r="M433" s="29"/>
      <c r="N433" s="29"/>
    </row>
    <row r="434" customFormat="false" ht="13.8" hidden="false" customHeight="false" outlineLevel="0" collapsed="false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9"/>
      <c r="M434" s="29"/>
      <c r="N434" s="29"/>
    </row>
    <row r="435" customFormat="false" ht="13.8" hidden="false" customHeight="false" outlineLevel="0" collapsed="false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9"/>
      <c r="M435" s="29"/>
      <c r="N435" s="29"/>
    </row>
    <row r="436" customFormat="false" ht="13.8" hidden="false" customHeight="false" outlineLevel="0" collapsed="false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9"/>
      <c r="M436" s="29"/>
      <c r="N436" s="29"/>
    </row>
    <row r="437" customFormat="false" ht="13.8" hidden="false" customHeight="false" outlineLevel="0" collapsed="false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9"/>
      <c r="M437" s="29"/>
      <c r="N437" s="29"/>
    </row>
    <row r="438" customFormat="false" ht="13.8" hidden="false" customHeight="false" outlineLevel="0" collapsed="false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9"/>
      <c r="M438" s="29"/>
      <c r="N438" s="29"/>
    </row>
    <row r="439" customFormat="false" ht="13.8" hidden="false" customHeight="false" outlineLevel="0" collapsed="false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9"/>
      <c r="M439" s="29"/>
      <c r="N439" s="29"/>
    </row>
    <row r="440" customFormat="false" ht="13.8" hidden="false" customHeight="false" outlineLevel="0" collapsed="false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9"/>
      <c r="M440" s="29"/>
      <c r="N440" s="29"/>
    </row>
    <row r="441" customFormat="false" ht="13.8" hidden="false" customHeight="false" outlineLevel="0" collapsed="false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9"/>
      <c r="M441" s="29"/>
      <c r="N441" s="29"/>
    </row>
    <row r="442" customFormat="false" ht="13.8" hidden="false" customHeight="false" outlineLevel="0" collapsed="false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9"/>
      <c r="M442" s="29"/>
      <c r="N442" s="29"/>
    </row>
    <row r="443" customFormat="false" ht="13.8" hidden="false" customHeight="false" outlineLevel="0" collapsed="false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9"/>
      <c r="M443" s="29"/>
      <c r="N443" s="29"/>
    </row>
    <row r="444" customFormat="false" ht="13.8" hidden="false" customHeight="false" outlineLevel="0" collapsed="false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9"/>
      <c r="M444" s="29"/>
      <c r="N444" s="29"/>
    </row>
    <row r="445" customFormat="false" ht="13.8" hidden="false" customHeight="false" outlineLevel="0" collapsed="false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9"/>
      <c r="M445" s="29"/>
      <c r="N445" s="29"/>
    </row>
    <row r="446" customFormat="false" ht="13.8" hidden="false" customHeight="false" outlineLevel="0" collapsed="false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9"/>
      <c r="M446" s="29"/>
      <c r="N446" s="29"/>
    </row>
    <row r="447" customFormat="false" ht="13.8" hidden="false" customHeight="false" outlineLevel="0" collapsed="false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9"/>
      <c r="M447" s="29"/>
      <c r="N447" s="29"/>
    </row>
    <row r="448" customFormat="false" ht="13.8" hidden="false" customHeight="false" outlineLevel="0" collapsed="false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9"/>
      <c r="M448" s="29"/>
      <c r="N448" s="29"/>
    </row>
    <row r="449" customFormat="false" ht="13.8" hidden="false" customHeight="false" outlineLevel="0" collapsed="false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9"/>
      <c r="M449" s="29"/>
      <c r="N449" s="29"/>
    </row>
    <row r="450" customFormat="false" ht="13.8" hidden="false" customHeight="false" outlineLevel="0" collapsed="false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9"/>
      <c r="M450" s="29"/>
      <c r="N450" s="29"/>
    </row>
    <row r="451" customFormat="false" ht="13.8" hidden="false" customHeight="false" outlineLevel="0" collapsed="false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9"/>
      <c r="M451" s="29"/>
      <c r="N451" s="29"/>
    </row>
    <row r="452" customFormat="false" ht="13.8" hidden="false" customHeight="false" outlineLevel="0" collapsed="false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9"/>
      <c r="M452" s="29"/>
      <c r="N452" s="29"/>
    </row>
    <row r="453" customFormat="false" ht="13.8" hidden="false" customHeight="false" outlineLevel="0" collapsed="false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9"/>
      <c r="M453" s="29"/>
      <c r="N453" s="29"/>
    </row>
    <row r="454" customFormat="false" ht="13.8" hidden="false" customHeight="false" outlineLevel="0" collapsed="false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9"/>
      <c r="M454" s="29"/>
      <c r="N454" s="29"/>
    </row>
    <row r="455" customFormat="false" ht="13.8" hidden="false" customHeight="false" outlineLevel="0" collapsed="false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9"/>
      <c r="M455" s="29"/>
      <c r="N455" s="29"/>
    </row>
    <row r="456" customFormat="false" ht="13.8" hidden="false" customHeight="false" outlineLevel="0" collapsed="false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9"/>
      <c r="M456" s="29"/>
      <c r="N456" s="29"/>
    </row>
    <row r="457" customFormat="false" ht="13.8" hidden="false" customHeight="false" outlineLevel="0" collapsed="false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9"/>
      <c r="M457" s="29"/>
      <c r="N457" s="29"/>
    </row>
    <row r="458" customFormat="false" ht="13.8" hidden="false" customHeight="false" outlineLevel="0" collapsed="false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9"/>
      <c r="M458" s="29"/>
      <c r="N458" s="29"/>
    </row>
    <row r="459" customFormat="false" ht="13.8" hidden="false" customHeight="false" outlineLevel="0" collapsed="false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9"/>
      <c r="M459" s="29"/>
      <c r="N459" s="29"/>
    </row>
    <row r="460" customFormat="false" ht="13.8" hidden="false" customHeight="false" outlineLevel="0" collapsed="false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9"/>
      <c r="M460" s="29"/>
      <c r="N460" s="29"/>
    </row>
    <row r="461" customFormat="false" ht="13.8" hidden="false" customHeight="false" outlineLevel="0" collapsed="false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9"/>
      <c r="M461" s="29"/>
      <c r="N461" s="29"/>
    </row>
    <row r="462" customFormat="false" ht="13.8" hidden="false" customHeight="false" outlineLevel="0" collapsed="false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9"/>
      <c r="M462" s="29"/>
      <c r="N462" s="29"/>
    </row>
    <row r="463" customFormat="false" ht="13.8" hidden="false" customHeight="false" outlineLevel="0" collapsed="false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9"/>
      <c r="M463" s="29"/>
      <c r="N463" s="29"/>
    </row>
    <row r="464" customFormat="false" ht="13.8" hidden="false" customHeight="false" outlineLevel="0" collapsed="false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9"/>
      <c r="M464" s="29"/>
      <c r="N464" s="29"/>
    </row>
    <row r="465" customFormat="false" ht="13.8" hidden="false" customHeight="false" outlineLevel="0" collapsed="false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9"/>
      <c r="M465" s="29"/>
      <c r="N465" s="29"/>
    </row>
    <row r="466" customFormat="false" ht="13.8" hidden="false" customHeight="false" outlineLevel="0" collapsed="false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9"/>
      <c r="M466" s="29"/>
      <c r="N466" s="29"/>
    </row>
    <row r="467" customFormat="false" ht="13.8" hidden="false" customHeight="false" outlineLevel="0" collapsed="false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9"/>
      <c r="M467" s="29"/>
      <c r="N467" s="29"/>
    </row>
    <row r="468" customFormat="false" ht="13.8" hidden="false" customHeight="false" outlineLevel="0" collapsed="false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9"/>
      <c r="M468" s="29"/>
      <c r="N468" s="29"/>
    </row>
    <row r="469" customFormat="false" ht="13.8" hidden="false" customHeight="false" outlineLevel="0" collapsed="false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9"/>
      <c r="M469" s="29"/>
      <c r="N469" s="29"/>
    </row>
    <row r="470" customFormat="false" ht="13.8" hidden="false" customHeight="false" outlineLevel="0" collapsed="false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9"/>
      <c r="M470" s="29"/>
      <c r="N470" s="29"/>
    </row>
    <row r="471" customFormat="false" ht="13.8" hidden="false" customHeight="false" outlineLevel="0" collapsed="false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9"/>
      <c r="M471" s="29"/>
      <c r="N471" s="29"/>
    </row>
    <row r="472" customFormat="false" ht="13.8" hidden="false" customHeight="false" outlineLevel="0" collapsed="false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9"/>
      <c r="M472" s="29"/>
      <c r="N472" s="29"/>
    </row>
    <row r="473" customFormat="false" ht="13.8" hidden="false" customHeight="false" outlineLevel="0" collapsed="false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9"/>
      <c r="M473" s="29"/>
      <c r="N473" s="29"/>
    </row>
    <row r="474" customFormat="false" ht="13.8" hidden="false" customHeight="false" outlineLevel="0" collapsed="false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9"/>
      <c r="M474" s="29"/>
      <c r="N474" s="29"/>
    </row>
    <row r="475" customFormat="false" ht="13.8" hidden="false" customHeight="false" outlineLevel="0" collapsed="false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9"/>
      <c r="M475" s="29"/>
      <c r="N475" s="29"/>
    </row>
    <row r="476" customFormat="false" ht="13.8" hidden="false" customHeight="false" outlineLevel="0" collapsed="false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9"/>
      <c r="M476" s="29"/>
      <c r="N476" s="29"/>
    </row>
    <row r="477" customFormat="false" ht="13.8" hidden="false" customHeight="false" outlineLevel="0" collapsed="false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9"/>
      <c r="M477" s="29"/>
      <c r="N477" s="29"/>
    </row>
    <row r="478" customFormat="false" ht="13.8" hidden="false" customHeight="false" outlineLevel="0" collapsed="false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9"/>
      <c r="M478" s="29"/>
      <c r="N478" s="29"/>
    </row>
    <row r="479" customFormat="false" ht="13.8" hidden="false" customHeight="false" outlineLevel="0" collapsed="false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9"/>
      <c r="M479" s="29"/>
      <c r="N479" s="29"/>
    </row>
    <row r="480" customFormat="false" ht="13.8" hidden="false" customHeight="false" outlineLevel="0" collapsed="false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9"/>
      <c r="M480" s="29"/>
      <c r="N480" s="29"/>
    </row>
    <row r="481" customFormat="false" ht="13.8" hidden="false" customHeight="false" outlineLevel="0" collapsed="false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9"/>
      <c r="M481" s="29"/>
      <c r="N481" s="29"/>
    </row>
    <row r="482" customFormat="false" ht="13.8" hidden="false" customHeight="false" outlineLevel="0" collapsed="false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9"/>
      <c r="M482" s="29"/>
      <c r="N482" s="29"/>
    </row>
    <row r="483" customFormat="false" ht="13.8" hidden="false" customHeight="false" outlineLevel="0" collapsed="false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9"/>
      <c r="M483" s="29"/>
      <c r="N483" s="29"/>
    </row>
    <row r="484" customFormat="false" ht="13.8" hidden="false" customHeight="false" outlineLevel="0" collapsed="false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9"/>
      <c r="M484" s="29"/>
      <c r="N484" s="29"/>
    </row>
    <row r="485" customFormat="false" ht="13.8" hidden="false" customHeight="false" outlineLevel="0" collapsed="false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9"/>
      <c r="M485" s="29"/>
      <c r="N485" s="29"/>
    </row>
    <row r="486" customFormat="false" ht="13.8" hidden="false" customHeight="false" outlineLevel="0" collapsed="false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9"/>
      <c r="M486" s="29"/>
      <c r="N486" s="29"/>
    </row>
    <row r="487" customFormat="false" ht="13.8" hidden="false" customHeight="false" outlineLevel="0" collapsed="false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9"/>
      <c r="M487" s="29"/>
      <c r="N487" s="29"/>
    </row>
    <row r="488" customFormat="false" ht="13.8" hidden="false" customHeight="false" outlineLevel="0" collapsed="false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9"/>
      <c r="M488" s="29"/>
      <c r="N488" s="29"/>
    </row>
    <row r="489" customFormat="false" ht="13.8" hidden="false" customHeight="false" outlineLevel="0" collapsed="false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9"/>
      <c r="M489" s="29"/>
      <c r="N489" s="29"/>
    </row>
    <row r="490" customFormat="false" ht="13.8" hidden="false" customHeight="false" outlineLevel="0" collapsed="false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9"/>
      <c r="M490" s="29"/>
      <c r="N490" s="29"/>
    </row>
    <row r="491" customFormat="false" ht="13.8" hidden="false" customHeight="false" outlineLevel="0" collapsed="false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9"/>
      <c r="M491" s="29"/>
      <c r="N491" s="29"/>
    </row>
    <row r="492" customFormat="false" ht="13.8" hidden="false" customHeight="false" outlineLevel="0" collapsed="false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9"/>
      <c r="M492" s="29"/>
      <c r="N492" s="29"/>
    </row>
    <row r="493" customFormat="false" ht="13.8" hidden="false" customHeight="false" outlineLevel="0" collapsed="false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9"/>
      <c r="M493" s="29"/>
      <c r="N493" s="29"/>
    </row>
    <row r="494" customFormat="false" ht="13.8" hidden="false" customHeight="false" outlineLevel="0" collapsed="false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9"/>
      <c r="M494" s="29"/>
      <c r="N494" s="29"/>
    </row>
    <row r="495" customFormat="false" ht="13.8" hidden="false" customHeight="false" outlineLevel="0" collapsed="false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9"/>
      <c r="M495" s="29"/>
      <c r="N495" s="29"/>
    </row>
    <row r="496" customFormat="false" ht="13.8" hidden="false" customHeight="false" outlineLevel="0" collapsed="false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9"/>
      <c r="M496" s="29"/>
      <c r="N496" s="29"/>
    </row>
    <row r="497" customFormat="false" ht="13.8" hidden="false" customHeight="false" outlineLevel="0" collapsed="false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9"/>
      <c r="M497" s="29"/>
      <c r="N497" s="29"/>
    </row>
    <row r="498" customFormat="false" ht="13.8" hidden="false" customHeight="false" outlineLevel="0" collapsed="false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9"/>
      <c r="M498" s="29"/>
      <c r="N498" s="29"/>
    </row>
    <row r="499" customFormat="false" ht="13.8" hidden="false" customHeight="false" outlineLevel="0" collapsed="false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9"/>
      <c r="M499" s="29"/>
      <c r="N499" s="29"/>
    </row>
    <row r="500" customFormat="false" ht="13.8" hidden="false" customHeight="false" outlineLevel="0" collapsed="false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9"/>
      <c r="M500" s="29"/>
      <c r="N500" s="29"/>
    </row>
    <row r="501" customFormat="false" ht="13.8" hidden="false" customHeight="false" outlineLevel="0" collapsed="false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9"/>
      <c r="M501" s="29"/>
      <c r="N501" s="29"/>
    </row>
    <row r="502" customFormat="false" ht="13.8" hidden="false" customHeight="false" outlineLevel="0" collapsed="false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9"/>
      <c r="M502" s="29"/>
      <c r="N502" s="29"/>
    </row>
    <row r="503" customFormat="false" ht="13.8" hidden="false" customHeight="false" outlineLevel="0" collapsed="false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9"/>
      <c r="M503" s="29"/>
      <c r="N503" s="29"/>
    </row>
    <row r="504" customFormat="false" ht="13.8" hidden="false" customHeight="false" outlineLevel="0" collapsed="false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9"/>
      <c r="M504" s="29"/>
      <c r="N504" s="29"/>
    </row>
    <row r="505" customFormat="false" ht="13.8" hidden="false" customHeight="false" outlineLevel="0" collapsed="false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9"/>
      <c r="M505" s="29"/>
      <c r="N505" s="29"/>
    </row>
    <row r="506" customFormat="false" ht="13.8" hidden="false" customHeight="false" outlineLevel="0" collapsed="false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9"/>
      <c r="M506" s="29"/>
      <c r="N506" s="29"/>
    </row>
    <row r="507" customFormat="false" ht="13.8" hidden="false" customHeight="false" outlineLevel="0" collapsed="false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9"/>
      <c r="M507" s="29"/>
      <c r="N507" s="29"/>
    </row>
    <row r="508" customFormat="false" ht="13.8" hidden="false" customHeight="false" outlineLevel="0" collapsed="false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9"/>
      <c r="M508" s="29"/>
      <c r="N508" s="29"/>
    </row>
    <row r="509" customFormat="false" ht="13.8" hidden="false" customHeight="false" outlineLevel="0" collapsed="false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9"/>
      <c r="M509" s="29"/>
      <c r="N509" s="29"/>
    </row>
    <row r="510" customFormat="false" ht="13.8" hidden="false" customHeight="false" outlineLevel="0" collapsed="false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9"/>
      <c r="M510" s="29"/>
      <c r="N510" s="29"/>
    </row>
    <row r="511" customFormat="false" ht="13.8" hidden="false" customHeight="false" outlineLevel="0" collapsed="false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9"/>
      <c r="M511" s="29"/>
      <c r="N511" s="29"/>
    </row>
    <row r="512" customFormat="false" ht="13.8" hidden="false" customHeight="false" outlineLevel="0" collapsed="false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9"/>
      <c r="M512" s="29"/>
      <c r="N512" s="29"/>
    </row>
    <row r="513" customFormat="false" ht="13.8" hidden="false" customHeight="false" outlineLevel="0" collapsed="false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9"/>
      <c r="M513" s="29"/>
      <c r="N513" s="29"/>
    </row>
    <row r="514" customFormat="false" ht="13.8" hidden="false" customHeight="false" outlineLevel="0" collapsed="false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9"/>
      <c r="M514" s="29"/>
      <c r="N514" s="29"/>
    </row>
    <row r="515" customFormat="false" ht="13.8" hidden="false" customHeight="false" outlineLevel="0" collapsed="false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9"/>
      <c r="M515" s="29"/>
      <c r="N515" s="29"/>
    </row>
    <row r="516" customFormat="false" ht="13.8" hidden="false" customHeight="false" outlineLevel="0" collapsed="false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9"/>
      <c r="M516" s="29"/>
      <c r="N516" s="29"/>
    </row>
    <row r="517" customFormat="false" ht="13.8" hidden="false" customHeight="false" outlineLevel="0" collapsed="false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9"/>
      <c r="M517" s="29"/>
      <c r="N517" s="29"/>
    </row>
    <row r="518" customFormat="false" ht="13.8" hidden="false" customHeight="false" outlineLevel="0" collapsed="false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9"/>
      <c r="M518" s="29"/>
      <c r="N518" s="29"/>
    </row>
    <row r="519" customFormat="false" ht="13.8" hidden="false" customHeight="false" outlineLevel="0" collapsed="false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9"/>
      <c r="M519" s="29"/>
      <c r="N519" s="29"/>
    </row>
    <row r="520" customFormat="false" ht="13.8" hidden="false" customHeight="false" outlineLevel="0" collapsed="false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9"/>
      <c r="M520" s="29"/>
      <c r="N520" s="29"/>
    </row>
    <row r="521" customFormat="false" ht="13.8" hidden="false" customHeight="false" outlineLevel="0" collapsed="false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9"/>
      <c r="M521" s="29"/>
      <c r="N521" s="29"/>
    </row>
    <row r="522" customFormat="false" ht="13.8" hidden="false" customHeight="false" outlineLevel="0" collapsed="false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9"/>
      <c r="M522" s="29"/>
      <c r="N522" s="29"/>
    </row>
    <row r="523" customFormat="false" ht="13.8" hidden="false" customHeight="false" outlineLevel="0" collapsed="false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9"/>
      <c r="M523" s="29"/>
      <c r="N523" s="29"/>
    </row>
    <row r="524" customFormat="false" ht="13.8" hidden="false" customHeight="false" outlineLevel="0" collapsed="false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9"/>
      <c r="M524" s="29"/>
      <c r="N524" s="29"/>
    </row>
    <row r="525" customFormat="false" ht="13.8" hidden="false" customHeight="false" outlineLevel="0" collapsed="false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9"/>
      <c r="M525" s="29"/>
      <c r="N525" s="29"/>
    </row>
    <row r="526" customFormat="false" ht="13.8" hidden="false" customHeight="false" outlineLevel="0" collapsed="false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9"/>
      <c r="M526" s="29"/>
      <c r="N526" s="29"/>
    </row>
    <row r="527" customFormat="false" ht="13.8" hidden="false" customHeight="false" outlineLevel="0" collapsed="false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9"/>
      <c r="M527" s="29"/>
      <c r="N527" s="29"/>
    </row>
    <row r="528" customFormat="false" ht="13.8" hidden="false" customHeight="false" outlineLevel="0" collapsed="false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9"/>
      <c r="M528" s="29"/>
      <c r="N528" s="29"/>
    </row>
    <row r="529" customFormat="false" ht="13.8" hidden="false" customHeight="false" outlineLevel="0" collapsed="false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9"/>
      <c r="M529" s="29"/>
      <c r="N529" s="29"/>
    </row>
    <row r="530" customFormat="false" ht="13.8" hidden="false" customHeight="false" outlineLevel="0" collapsed="false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9"/>
      <c r="M530" s="29"/>
      <c r="N530" s="29"/>
    </row>
    <row r="531" customFormat="false" ht="13.8" hidden="false" customHeight="false" outlineLevel="0" collapsed="false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9"/>
      <c r="M531" s="29"/>
      <c r="N531" s="29"/>
    </row>
    <row r="532" customFormat="false" ht="13.8" hidden="false" customHeight="false" outlineLevel="0" collapsed="false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9"/>
      <c r="M532" s="29"/>
      <c r="N532" s="29"/>
    </row>
    <row r="533" customFormat="false" ht="13.8" hidden="false" customHeight="false" outlineLevel="0" collapsed="false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9"/>
      <c r="M533" s="29"/>
      <c r="N533" s="29"/>
    </row>
    <row r="534" customFormat="false" ht="13.8" hidden="false" customHeight="false" outlineLevel="0" collapsed="false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9"/>
      <c r="M534" s="29"/>
      <c r="N534" s="29"/>
    </row>
    <row r="535" customFormat="false" ht="13.8" hidden="false" customHeight="false" outlineLevel="0" collapsed="false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9"/>
      <c r="M535" s="29"/>
      <c r="N535" s="29"/>
    </row>
    <row r="536" customFormat="false" ht="13.8" hidden="false" customHeight="false" outlineLevel="0" collapsed="false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9"/>
      <c r="M536" s="29"/>
      <c r="N536" s="29"/>
    </row>
    <row r="537" customFormat="false" ht="13.8" hidden="false" customHeight="false" outlineLevel="0" collapsed="false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9"/>
      <c r="M537" s="29"/>
      <c r="N537" s="29"/>
    </row>
    <row r="538" customFormat="false" ht="13.8" hidden="false" customHeight="false" outlineLevel="0" collapsed="false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9"/>
      <c r="M538" s="29"/>
      <c r="N538" s="29"/>
    </row>
    <row r="539" customFormat="false" ht="13.8" hidden="false" customHeight="false" outlineLevel="0" collapsed="false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9"/>
      <c r="M539" s="29"/>
      <c r="N539" s="29"/>
    </row>
    <row r="540" customFormat="false" ht="13.8" hidden="false" customHeight="false" outlineLevel="0" collapsed="false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9"/>
      <c r="M540" s="29"/>
      <c r="N540" s="29"/>
    </row>
    <row r="541" customFormat="false" ht="13.8" hidden="false" customHeight="false" outlineLevel="0" collapsed="false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9"/>
      <c r="M541" s="29"/>
      <c r="N541" s="29"/>
    </row>
    <row r="542" customFormat="false" ht="13.8" hidden="false" customHeight="false" outlineLevel="0" collapsed="false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9"/>
      <c r="M542" s="29"/>
      <c r="N542" s="29"/>
    </row>
    <row r="543" customFormat="false" ht="13.8" hidden="false" customHeight="false" outlineLevel="0" collapsed="false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9"/>
      <c r="M543" s="29"/>
      <c r="N543" s="29"/>
    </row>
    <row r="544" customFormat="false" ht="13.8" hidden="false" customHeight="false" outlineLevel="0" collapsed="false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9"/>
      <c r="M544" s="29"/>
      <c r="N544" s="29"/>
    </row>
    <row r="545" customFormat="false" ht="13.8" hidden="false" customHeight="false" outlineLevel="0" collapsed="false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9"/>
      <c r="M545" s="29"/>
      <c r="N545" s="29"/>
    </row>
    <row r="546" customFormat="false" ht="13.8" hidden="false" customHeight="false" outlineLevel="0" collapsed="false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9"/>
      <c r="M546" s="29"/>
      <c r="N546" s="29"/>
    </row>
    <row r="547" customFormat="false" ht="13.8" hidden="false" customHeight="false" outlineLevel="0" collapsed="false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9"/>
      <c r="M547" s="29"/>
      <c r="N547" s="29"/>
    </row>
    <row r="548" customFormat="false" ht="13.8" hidden="false" customHeight="false" outlineLevel="0" collapsed="false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9"/>
      <c r="M548" s="29"/>
      <c r="N548" s="29"/>
    </row>
    <row r="549" customFormat="false" ht="13.8" hidden="false" customHeight="false" outlineLevel="0" collapsed="false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9"/>
      <c r="M549" s="29"/>
      <c r="N549" s="29"/>
    </row>
    <row r="550" customFormat="false" ht="13.8" hidden="false" customHeight="false" outlineLevel="0" collapsed="false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9"/>
      <c r="M550" s="29"/>
      <c r="N550" s="29"/>
    </row>
    <row r="551" customFormat="false" ht="13.8" hidden="false" customHeight="false" outlineLevel="0" collapsed="false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9"/>
      <c r="M551" s="29"/>
      <c r="N551" s="29"/>
    </row>
    <row r="552" customFormat="false" ht="13.8" hidden="false" customHeight="false" outlineLevel="0" collapsed="false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9"/>
      <c r="M552" s="29"/>
      <c r="N552" s="29"/>
    </row>
    <row r="553" customFormat="false" ht="13.8" hidden="false" customHeight="false" outlineLevel="0" collapsed="false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9"/>
      <c r="M553" s="29"/>
      <c r="N553" s="29"/>
    </row>
    <row r="554" customFormat="false" ht="13.8" hidden="false" customHeight="false" outlineLevel="0" collapsed="false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9"/>
      <c r="M554" s="29"/>
      <c r="N554" s="29"/>
    </row>
    <row r="555" customFormat="false" ht="13.8" hidden="false" customHeight="false" outlineLevel="0" collapsed="false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9"/>
      <c r="M555" s="29"/>
      <c r="N555" s="29"/>
    </row>
    <row r="556" customFormat="false" ht="13.8" hidden="false" customHeight="false" outlineLevel="0" collapsed="false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9"/>
      <c r="M556" s="29"/>
      <c r="N556" s="29"/>
    </row>
    <row r="557" customFormat="false" ht="13.8" hidden="false" customHeight="false" outlineLevel="0" collapsed="false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9"/>
      <c r="M557" s="29"/>
      <c r="N557" s="29"/>
    </row>
    <row r="558" customFormat="false" ht="13.8" hidden="false" customHeight="false" outlineLevel="0" collapsed="false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9"/>
      <c r="M558" s="29"/>
      <c r="N558" s="29"/>
    </row>
    <row r="559" customFormat="false" ht="13.8" hidden="false" customHeight="false" outlineLevel="0" collapsed="false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9"/>
      <c r="M559" s="29"/>
      <c r="N559" s="29"/>
    </row>
    <row r="560" customFormat="false" ht="13.8" hidden="false" customHeight="false" outlineLevel="0" collapsed="false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9"/>
      <c r="M560" s="29"/>
      <c r="N560" s="29"/>
    </row>
    <row r="561" customFormat="false" ht="13.8" hidden="false" customHeight="false" outlineLevel="0" collapsed="false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9"/>
      <c r="M561" s="29"/>
      <c r="N561" s="29"/>
    </row>
    <row r="562" customFormat="false" ht="13.8" hidden="false" customHeight="false" outlineLevel="0" collapsed="false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9"/>
      <c r="M562" s="29"/>
      <c r="N562" s="29"/>
    </row>
    <row r="563" customFormat="false" ht="13.8" hidden="false" customHeight="false" outlineLevel="0" collapsed="false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9"/>
      <c r="M563" s="29"/>
      <c r="N563" s="29"/>
    </row>
    <row r="564" customFormat="false" ht="13.8" hidden="false" customHeight="false" outlineLevel="0" collapsed="false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9"/>
      <c r="M564" s="29"/>
      <c r="N564" s="29"/>
    </row>
    <row r="565" customFormat="false" ht="13.8" hidden="false" customHeight="false" outlineLevel="0" collapsed="false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9"/>
      <c r="M565" s="29"/>
      <c r="N565" s="29"/>
    </row>
    <row r="566" customFormat="false" ht="13.8" hidden="false" customHeight="false" outlineLevel="0" collapsed="false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9"/>
      <c r="M566" s="29"/>
      <c r="N566" s="29"/>
    </row>
    <row r="567" customFormat="false" ht="13.8" hidden="false" customHeight="false" outlineLevel="0" collapsed="false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9"/>
      <c r="M567" s="29"/>
      <c r="N567" s="29"/>
    </row>
    <row r="568" customFormat="false" ht="13.8" hidden="false" customHeight="false" outlineLevel="0" collapsed="false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9"/>
      <c r="M568" s="29"/>
      <c r="N568" s="29"/>
    </row>
    <row r="569" customFormat="false" ht="13.8" hidden="false" customHeight="false" outlineLevel="0" collapsed="false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9"/>
      <c r="M569" s="29"/>
      <c r="N569" s="29"/>
    </row>
    <row r="570" customFormat="false" ht="13.8" hidden="false" customHeight="false" outlineLevel="0" collapsed="false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9"/>
      <c r="M570" s="29"/>
      <c r="N570" s="29"/>
    </row>
    <row r="571" customFormat="false" ht="13.8" hidden="false" customHeight="false" outlineLevel="0" collapsed="false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9"/>
      <c r="M571" s="29"/>
      <c r="N571" s="29"/>
    </row>
    <row r="572" customFormat="false" ht="13.8" hidden="false" customHeight="false" outlineLevel="0" collapsed="false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9"/>
      <c r="M572" s="29"/>
      <c r="N572" s="29"/>
    </row>
    <row r="573" customFormat="false" ht="13.8" hidden="false" customHeight="false" outlineLevel="0" collapsed="false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9"/>
      <c r="M573" s="29"/>
      <c r="N573" s="29"/>
    </row>
    <row r="574" customFormat="false" ht="13.8" hidden="false" customHeight="false" outlineLevel="0" collapsed="false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9"/>
      <c r="M574" s="29"/>
      <c r="N574" s="29"/>
    </row>
    <row r="575" customFormat="false" ht="13.8" hidden="false" customHeight="false" outlineLevel="0" collapsed="false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9"/>
      <c r="M575" s="29"/>
      <c r="N575" s="29"/>
    </row>
    <row r="576" customFormat="false" ht="13.8" hidden="false" customHeight="false" outlineLevel="0" collapsed="false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9"/>
      <c r="M576" s="29"/>
      <c r="N576" s="29"/>
    </row>
    <row r="577" customFormat="false" ht="13.8" hidden="false" customHeight="false" outlineLevel="0" collapsed="false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9"/>
      <c r="M577" s="29"/>
      <c r="N577" s="29"/>
    </row>
    <row r="578" customFormat="false" ht="13.8" hidden="false" customHeight="false" outlineLevel="0" collapsed="false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9"/>
      <c r="M578" s="29"/>
      <c r="N578" s="29"/>
    </row>
    <row r="579" customFormat="false" ht="13.8" hidden="false" customHeight="false" outlineLevel="0" collapsed="false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9"/>
      <c r="M579" s="29"/>
      <c r="N579" s="29"/>
    </row>
    <row r="580" customFormat="false" ht="13.8" hidden="false" customHeight="false" outlineLevel="0" collapsed="false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9"/>
      <c r="M580" s="29"/>
      <c r="N580" s="29"/>
    </row>
    <row r="581" customFormat="false" ht="13.8" hidden="false" customHeight="false" outlineLevel="0" collapsed="false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9"/>
      <c r="M581" s="29"/>
      <c r="N581" s="29"/>
    </row>
    <row r="582" customFormat="false" ht="13.8" hidden="false" customHeight="false" outlineLevel="0" collapsed="false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9"/>
      <c r="M582" s="29"/>
      <c r="N582" s="29"/>
    </row>
    <row r="583" customFormat="false" ht="13.8" hidden="false" customHeight="false" outlineLevel="0" collapsed="false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9"/>
      <c r="M583" s="29"/>
      <c r="N583" s="29"/>
    </row>
    <row r="584" customFormat="false" ht="13.8" hidden="false" customHeight="false" outlineLevel="0" collapsed="false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9"/>
      <c r="M584" s="29"/>
      <c r="N584" s="29"/>
    </row>
    <row r="585" customFormat="false" ht="13.8" hidden="false" customHeight="false" outlineLevel="0" collapsed="false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9"/>
      <c r="M585" s="29"/>
      <c r="N585" s="29"/>
    </row>
    <row r="586" customFormat="false" ht="13.8" hidden="false" customHeight="false" outlineLevel="0" collapsed="false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9"/>
      <c r="M586" s="29"/>
      <c r="N586" s="29"/>
    </row>
    <row r="587" customFormat="false" ht="13.8" hidden="false" customHeight="false" outlineLevel="0" collapsed="false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9"/>
      <c r="M587" s="29"/>
      <c r="N587" s="29"/>
    </row>
    <row r="588" customFormat="false" ht="13.8" hidden="false" customHeight="false" outlineLevel="0" collapsed="false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9"/>
      <c r="M588" s="29"/>
      <c r="N588" s="29"/>
    </row>
    <row r="589" customFormat="false" ht="13.8" hidden="false" customHeight="false" outlineLevel="0" collapsed="false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9"/>
      <c r="M589" s="29"/>
      <c r="N589" s="29"/>
    </row>
    <row r="590" customFormat="false" ht="13.8" hidden="false" customHeight="false" outlineLevel="0" collapsed="false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9"/>
      <c r="M590" s="29"/>
      <c r="N590" s="29"/>
    </row>
    <row r="591" customFormat="false" ht="13.8" hidden="false" customHeight="false" outlineLevel="0" collapsed="false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9"/>
      <c r="M591" s="29"/>
      <c r="N591" s="29"/>
    </row>
    <row r="592" customFormat="false" ht="13.8" hidden="false" customHeight="false" outlineLevel="0" collapsed="false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9"/>
      <c r="M592" s="29"/>
      <c r="N592" s="29"/>
    </row>
    <row r="593" customFormat="false" ht="13.8" hidden="false" customHeight="false" outlineLevel="0" collapsed="false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9"/>
      <c r="M593" s="29"/>
      <c r="N593" s="29"/>
    </row>
    <row r="594" customFormat="false" ht="13.8" hidden="false" customHeight="false" outlineLevel="0" collapsed="false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9"/>
      <c r="M594" s="29"/>
      <c r="N594" s="29"/>
    </row>
    <row r="595" customFormat="false" ht="13.8" hidden="false" customHeight="false" outlineLevel="0" collapsed="false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9"/>
      <c r="M595" s="29"/>
      <c r="N595" s="29"/>
    </row>
    <row r="596" customFormat="false" ht="13.8" hidden="false" customHeight="false" outlineLevel="0" collapsed="false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9"/>
      <c r="M596" s="29"/>
      <c r="N596" s="29"/>
    </row>
    <row r="597" customFormat="false" ht="13.8" hidden="false" customHeight="false" outlineLevel="0" collapsed="false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9"/>
      <c r="M597" s="29"/>
      <c r="N597" s="29"/>
    </row>
    <row r="598" customFormat="false" ht="13.8" hidden="false" customHeight="false" outlineLevel="0" collapsed="false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9"/>
      <c r="M598" s="29"/>
      <c r="N598" s="29"/>
    </row>
    <row r="599" customFormat="false" ht="13.8" hidden="false" customHeight="false" outlineLevel="0" collapsed="false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9"/>
      <c r="M599" s="29"/>
      <c r="N599" s="29"/>
    </row>
    <row r="600" customFormat="false" ht="13.8" hidden="false" customHeight="false" outlineLevel="0" collapsed="false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9"/>
      <c r="M600" s="29"/>
      <c r="N600" s="29"/>
    </row>
    <row r="601" customFormat="false" ht="13.8" hidden="false" customHeight="false" outlineLevel="0" collapsed="false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9"/>
      <c r="M601" s="29"/>
      <c r="N601" s="29"/>
    </row>
    <row r="602" customFormat="false" ht="13.8" hidden="false" customHeight="false" outlineLevel="0" collapsed="false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9"/>
      <c r="M602" s="29"/>
      <c r="N602" s="29"/>
    </row>
    <row r="603" customFormat="false" ht="13.8" hidden="false" customHeight="false" outlineLevel="0" collapsed="false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9"/>
      <c r="M603" s="29"/>
      <c r="N603" s="29"/>
    </row>
    <row r="604" customFormat="false" ht="13.8" hidden="false" customHeight="false" outlineLevel="0" collapsed="false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9"/>
      <c r="M604" s="29"/>
      <c r="N604" s="29"/>
    </row>
    <row r="605" customFormat="false" ht="13.8" hidden="false" customHeight="false" outlineLevel="0" collapsed="false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9"/>
      <c r="M605" s="29"/>
      <c r="N605" s="29"/>
    </row>
    <row r="606" customFormat="false" ht="13.8" hidden="false" customHeight="false" outlineLevel="0" collapsed="false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9"/>
      <c r="M606" s="29"/>
      <c r="N606" s="29"/>
    </row>
    <row r="607" customFormat="false" ht="13.8" hidden="false" customHeight="false" outlineLevel="0" collapsed="false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9"/>
      <c r="M607" s="29"/>
      <c r="N607" s="29"/>
    </row>
    <row r="608" customFormat="false" ht="13.8" hidden="false" customHeight="false" outlineLevel="0" collapsed="false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9"/>
      <c r="M608" s="29"/>
      <c r="N608" s="29"/>
    </row>
    <row r="609" customFormat="false" ht="13.8" hidden="false" customHeight="false" outlineLevel="0" collapsed="false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9"/>
      <c r="M609" s="29"/>
      <c r="N609" s="29"/>
    </row>
    <row r="610" customFormat="false" ht="13.8" hidden="false" customHeight="false" outlineLevel="0" collapsed="false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9"/>
      <c r="M610" s="29"/>
      <c r="N610" s="29"/>
    </row>
    <row r="611" customFormat="false" ht="13.8" hidden="false" customHeight="false" outlineLevel="0" collapsed="false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9"/>
      <c r="M611" s="29"/>
      <c r="N611" s="29"/>
    </row>
    <row r="612" customFormat="false" ht="13.8" hidden="false" customHeight="false" outlineLevel="0" collapsed="false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9"/>
      <c r="M612" s="29"/>
      <c r="N612" s="29"/>
    </row>
    <row r="613" customFormat="false" ht="13.8" hidden="false" customHeight="false" outlineLevel="0" collapsed="false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9"/>
      <c r="M613" s="29"/>
      <c r="N613" s="29"/>
    </row>
    <row r="614" customFormat="false" ht="13.8" hidden="false" customHeight="false" outlineLevel="0" collapsed="false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9"/>
      <c r="M614" s="29"/>
      <c r="N614" s="29"/>
    </row>
    <row r="615" customFormat="false" ht="13.8" hidden="false" customHeight="false" outlineLevel="0" collapsed="false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9"/>
      <c r="M615" s="29"/>
      <c r="N615" s="29"/>
    </row>
    <row r="616" customFormat="false" ht="13.8" hidden="false" customHeight="false" outlineLevel="0" collapsed="false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9"/>
      <c r="M616" s="29"/>
      <c r="N616" s="29"/>
    </row>
    <row r="617" customFormat="false" ht="13.8" hidden="false" customHeight="false" outlineLevel="0" collapsed="false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9"/>
      <c r="M617" s="29"/>
      <c r="N617" s="29"/>
    </row>
    <row r="618" customFormat="false" ht="13.8" hidden="false" customHeight="false" outlineLevel="0" collapsed="false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9"/>
      <c r="M618" s="29"/>
      <c r="N618" s="29"/>
    </row>
    <row r="619" customFormat="false" ht="13.8" hidden="false" customHeight="false" outlineLevel="0" collapsed="false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9"/>
      <c r="M619" s="29"/>
      <c r="N619" s="29"/>
    </row>
    <row r="620" customFormat="false" ht="13.8" hidden="false" customHeight="false" outlineLevel="0" collapsed="false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9"/>
      <c r="M620" s="29"/>
      <c r="N620" s="29"/>
    </row>
    <row r="621" customFormat="false" ht="13.8" hidden="false" customHeight="false" outlineLevel="0" collapsed="false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9"/>
      <c r="M621" s="29"/>
      <c r="N621" s="29"/>
    </row>
    <row r="622" customFormat="false" ht="13.8" hidden="false" customHeight="false" outlineLevel="0" collapsed="false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9"/>
      <c r="M622" s="29"/>
      <c r="N622" s="29"/>
    </row>
    <row r="623" customFormat="false" ht="13.8" hidden="false" customHeight="false" outlineLevel="0" collapsed="false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9"/>
      <c r="M623" s="29"/>
      <c r="N623" s="29"/>
    </row>
    <row r="624" customFormat="false" ht="13.8" hidden="false" customHeight="false" outlineLevel="0" collapsed="false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9"/>
      <c r="M624" s="29"/>
      <c r="N624" s="29"/>
    </row>
    <row r="625" customFormat="false" ht="13.8" hidden="false" customHeight="false" outlineLevel="0" collapsed="false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9"/>
      <c r="M625" s="29"/>
      <c r="N625" s="29"/>
    </row>
    <row r="626" customFormat="false" ht="13.8" hidden="false" customHeight="false" outlineLevel="0" collapsed="false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9"/>
      <c r="M626" s="29"/>
      <c r="N626" s="29"/>
    </row>
    <row r="627" customFormat="false" ht="13.8" hidden="false" customHeight="false" outlineLevel="0" collapsed="false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9"/>
      <c r="M627" s="29"/>
      <c r="N627" s="29"/>
    </row>
    <row r="628" customFormat="false" ht="13.8" hidden="false" customHeight="false" outlineLevel="0" collapsed="false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9"/>
      <c r="M628" s="29"/>
      <c r="N628" s="29"/>
    </row>
    <row r="629" customFormat="false" ht="13.8" hidden="false" customHeight="false" outlineLevel="0" collapsed="false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9"/>
      <c r="M629" s="29"/>
      <c r="N629" s="29"/>
    </row>
    <row r="630" customFormat="false" ht="13.8" hidden="false" customHeight="false" outlineLevel="0" collapsed="false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9"/>
      <c r="M630" s="29"/>
      <c r="N630" s="29"/>
    </row>
    <row r="631" customFormat="false" ht="13.8" hidden="false" customHeight="false" outlineLevel="0" collapsed="false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9"/>
      <c r="M631" s="29"/>
      <c r="N631" s="29"/>
    </row>
    <row r="632" customFormat="false" ht="13.8" hidden="false" customHeight="false" outlineLevel="0" collapsed="false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9"/>
      <c r="M632" s="29"/>
      <c r="N632" s="29"/>
    </row>
    <row r="633" customFormat="false" ht="13.8" hidden="false" customHeight="false" outlineLevel="0" collapsed="false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9"/>
      <c r="M633" s="29"/>
      <c r="N633" s="29"/>
    </row>
    <row r="634" customFormat="false" ht="13.8" hidden="false" customHeight="false" outlineLevel="0" collapsed="false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9"/>
      <c r="M634" s="29"/>
      <c r="N634" s="29"/>
    </row>
    <row r="635" customFormat="false" ht="13.8" hidden="false" customHeight="false" outlineLevel="0" collapsed="false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9"/>
      <c r="M635" s="29"/>
      <c r="N635" s="29"/>
    </row>
    <row r="636" customFormat="false" ht="13.8" hidden="false" customHeight="false" outlineLevel="0" collapsed="false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9"/>
      <c r="M636" s="29"/>
      <c r="N636" s="29"/>
    </row>
    <row r="637" customFormat="false" ht="13.8" hidden="false" customHeight="false" outlineLevel="0" collapsed="false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9"/>
      <c r="M637" s="29"/>
      <c r="N637" s="29"/>
    </row>
    <row r="638" customFormat="false" ht="13.8" hidden="false" customHeight="false" outlineLevel="0" collapsed="false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9"/>
      <c r="M638" s="29"/>
      <c r="N638" s="29"/>
    </row>
    <row r="639" customFormat="false" ht="13.8" hidden="false" customHeight="false" outlineLevel="0" collapsed="false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9"/>
      <c r="M639" s="29"/>
      <c r="N639" s="29"/>
    </row>
    <row r="640" customFormat="false" ht="13.8" hidden="false" customHeight="false" outlineLevel="0" collapsed="false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9"/>
      <c r="M640" s="29"/>
      <c r="N640" s="29"/>
    </row>
    <row r="641" customFormat="false" ht="13.8" hidden="false" customHeight="false" outlineLevel="0" collapsed="false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9"/>
      <c r="M641" s="29"/>
      <c r="N641" s="29"/>
    </row>
    <row r="642" customFormat="false" ht="13.8" hidden="false" customHeight="false" outlineLevel="0" collapsed="false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9"/>
      <c r="M642" s="29"/>
      <c r="N642" s="29"/>
    </row>
    <row r="643" customFormat="false" ht="13.8" hidden="false" customHeight="false" outlineLevel="0" collapsed="false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9"/>
      <c r="M643" s="29"/>
      <c r="N643" s="29"/>
    </row>
    <row r="644" customFormat="false" ht="13.8" hidden="false" customHeight="false" outlineLevel="0" collapsed="false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9"/>
      <c r="M644" s="29"/>
      <c r="N644" s="29"/>
    </row>
    <row r="645" customFormat="false" ht="13.8" hidden="false" customHeight="false" outlineLevel="0" collapsed="false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9"/>
      <c r="M645" s="29"/>
      <c r="N645" s="29"/>
    </row>
    <row r="646" customFormat="false" ht="13.8" hidden="false" customHeight="false" outlineLevel="0" collapsed="false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9"/>
      <c r="M646" s="29"/>
      <c r="N646" s="29"/>
    </row>
    <row r="647" customFormat="false" ht="13.8" hidden="false" customHeight="false" outlineLevel="0" collapsed="false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9"/>
      <c r="M647" s="29"/>
      <c r="N647" s="29"/>
    </row>
    <row r="648" customFormat="false" ht="13.8" hidden="false" customHeight="false" outlineLevel="0" collapsed="false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9"/>
      <c r="M648" s="29"/>
      <c r="N648" s="29"/>
    </row>
    <row r="649" customFormat="false" ht="13.8" hidden="false" customHeight="false" outlineLevel="0" collapsed="false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9"/>
      <c r="M649" s="29"/>
      <c r="N649" s="29"/>
    </row>
    <row r="650" customFormat="false" ht="13.8" hidden="false" customHeight="false" outlineLevel="0" collapsed="false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9"/>
      <c r="M650" s="29"/>
      <c r="N650" s="29"/>
    </row>
    <row r="651" customFormat="false" ht="13.8" hidden="false" customHeight="false" outlineLevel="0" collapsed="false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9"/>
      <c r="M651" s="29"/>
      <c r="N651" s="29"/>
    </row>
    <row r="652" customFormat="false" ht="13.8" hidden="false" customHeight="false" outlineLevel="0" collapsed="false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9"/>
      <c r="M652" s="29"/>
      <c r="N652" s="29"/>
    </row>
    <row r="653" customFormat="false" ht="13.8" hidden="false" customHeight="false" outlineLevel="0" collapsed="false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9"/>
      <c r="M653" s="29"/>
      <c r="N653" s="29"/>
    </row>
    <row r="654" customFormat="false" ht="13.8" hidden="false" customHeight="false" outlineLevel="0" collapsed="false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9"/>
      <c r="M654" s="29"/>
      <c r="N654" s="29"/>
    </row>
    <row r="655" customFormat="false" ht="13.8" hidden="false" customHeight="false" outlineLevel="0" collapsed="false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9"/>
      <c r="M655" s="29"/>
      <c r="N655" s="29"/>
    </row>
    <row r="656" customFormat="false" ht="13.8" hidden="false" customHeight="false" outlineLevel="0" collapsed="false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9"/>
      <c r="M656" s="29"/>
      <c r="N656" s="29"/>
    </row>
    <row r="657" customFormat="false" ht="13.8" hidden="false" customHeight="false" outlineLevel="0" collapsed="false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9"/>
      <c r="M657" s="29"/>
      <c r="N657" s="29"/>
    </row>
    <row r="658" customFormat="false" ht="13.8" hidden="false" customHeight="false" outlineLevel="0" collapsed="false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9"/>
      <c r="M658" s="29"/>
      <c r="N658" s="29"/>
    </row>
    <row r="659" customFormat="false" ht="13.8" hidden="false" customHeight="false" outlineLevel="0" collapsed="false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9"/>
      <c r="M659" s="29"/>
      <c r="N659" s="29"/>
    </row>
    <row r="660" customFormat="false" ht="13.8" hidden="false" customHeight="false" outlineLevel="0" collapsed="false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9"/>
      <c r="M660" s="29"/>
      <c r="N660" s="29"/>
    </row>
    <row r="661" customFormat="false" ht="13.8" hidden="false" customHeight="false" outlineLevel="0" collapsed="false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9"/>
      <c r="M661" s="29"/>
      <c r="N661" s="29"/>
    </row>
    <row r="662" customFormat="false" ht="13.8" hidden="false" customHeight="false" outlineLevel="0" collapsed="false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9"/>
      <c r="M662" s="29"/>
      <c r="N662" s="29"/>
    </row>
    <row r="663" customFormat="false" ht="13.8" hidden="false" customHeight="false" outlineLevel="0" collapsed="false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9"/>
      <c r="M663" s="29"/>
      <c r="N663" s="29"/>
    </row>
    <row r="664" customFormat="false" ht="13.8" hidden="false" customHeight="false" outlineLevel="0" collapsed="false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9"/>
      <c r="M664" s="29"/>
      <c r="N664" s="29"/>
    </row>
    <row r="665" customFormat="false" ht="13.8" hidden="false" customHeight="false" outlineLevel="0" collapsed="false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9"/>
      <c r="M665" s="29"/>
      <c r="N665" s="29"/>
    </row>
    <row r="666" customFormat="false" ht="13.8" hidden="false" customHeight="false" outlineLevel="0" collapsed="false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9"/>
      <c r="M666" s="29"/>
      <c r="N666" s="29"/>
    </row>
    <row r="667" customFormat="false" ht="13.8" hidden="false" customHeight="false" outlineLevel="0" collapsed="false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9"/>
      <c r="M667" s="29"/>
      <c r="N667" s="29"/>
    </row>
    <row r="668" customFormat="false" ht="13.8" hidden="false" customHeight="false" outlineLevel="0" collapsed="false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9"/>
      <c r="M668" s="29"/>
      <c r="N668" s="29"/>
    </row>
    <row r="669" customFormat="false" ht="13.8" hidden="false" customHeight="false" outlineLevel="0" collapsed="false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9"/>
      <c r="M669" s="29"/>
      <c r="N669" s="29"/>
    </row>
    <row r="670" customFormat="false" ht="13.8" hidden="false" customHeight="false" outlineLevel="0" collapsed="false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9"/>
      <c r="M670" s="29"/>
      <c r="N670" s="29"/>
    </row>
    <row r="671" customFormat="false" ht="13.8" hidden="false" customHeight="false" outlineLevel="0" collapsed="false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9"/>
      <c r="M671" s="29"/>
      <c r="N671" s="29"/>
    </row>
    <row r="672" customFormat="false" ht="13.8" hidden="false" customHeight="false" outlineLevel="0" collapsed="false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9"/>
      <c r="M672" s="29"/>
      <c r="N672" s="29"/>
    </row>
    <row r="673" customFormat="false" ht="13.8" hidden="false" customHeight="false" outlineLevel="0" collapsed="false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9"/>
      <c r="M673" s="29"/>
      <c r="N673" s="29"/>
    </row>
    <row r="674" customFormat="false" ht="13.8" hidden="false" customHeight="false" outlineLevel="0" collapsed="false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9"/>
      <c r="M674" s="29"/>
      <c r="N674" s="29"/>
    </row>
    <row r="675" customFormat="false" ht="13.8" hidden="false" customHeight="false" outlineLevel="0" collapsed="false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9"/>
      <c r="M675" s="29"/>
      <c r="N675" s="29"/>
    </row>
    <row r="676" customFormat="false" ht="13.8" hidden="false" customHeight="false" outlineLevel="0" collapsed="false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9"/>
      <c r="M676" s="29"/>
      <c r="N676" s="29"/>
    </row>
    <row r="677" customFormat="false" ht="13.8" hidden="false" customHeight="false" outlineLevel="0" collapsed="false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9"/>
      <c r="M677" s="29"/>
      <c r="N677" s="29"/>
    </row>
    <row r="678" customFormat="false" ht="13.8" hidden="false" customHeight="false" outlineLevel="0" collapsed="false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9"/>
      <c r="M678" s="29"/>
      <c r="N678" s="29"/>
    </row>
    <row r="679" customFormat="false" ht="13.8" hidden="false" customHeight="false" outlineLevel="0" collapsed="false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9"/>
      <c r="M679" s="29"/>
      <c r="N679" s="29"/>
    </row>
    <row r="680" customFormat="false" ht="13.8" hidden="false" customHeight="false" outlineLevel="0" collapsed="false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9"/>
      <c r="M680" s="29"/>
      <c r="N680" s="29"/>
    </row>
    <row r="681" customFormat="false" ht="13.8" hidden="false" customHeight="false" outlineLevel="0" collapsed="false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9"/>
      <c r="M681" s="29"/>
      <c r="N681" s="29"/>
    </row>
    <row r="682" customFormat="false" ht="13.8" hidden="false" customHeight="false" outlineLevel="0" collapsed="false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9"/>
      <c r="M682" s="29"/>
      <c r="N682" s="29"/>
    </row>
    <row r="683" customFormat="false" ht="13.8" hidden="false" customHeight="false" outlineLevel="0" collapsed="false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9"/>
      <c r="M683" s="29"/>
      <c r="N683" s="29"/>
    </row>
    <row r="684" customFormat="false" ht="13.8" hidden="false" customHeight="false" outlineLevel="0" collapsed="false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9"/>
      <c r="M684" s="29"/>
      <c r="N684" s="29"/>
    </row>
    <row r="685" customFormat="false" ht="13.8" hidden="false" customHeight="false" outlineLevel="0" collapsed="false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9"/>
      <c r="M685" s="29"/>
      <c r="N685" s="29"/>
    </row>
    <row r="686" customFormat="false" ht="13.8" hidden="false" customHeight="false" outlineLevel="0" collapsed="false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9"/>
      <c r="M686" s="29"/>
      <c r="N686" s="29"/>
    </row>
    <row r="687" customFormat="false" ht="13.8" hidden="false" customHeight="false" outlineLevel="0" collapsed="false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9"/>
      <c r="M687" s="29"/>
      <c r="N687" s="29"/>
    </row>
    <row r="688" customFormat="false" ht="13.8" hidden="false" customHeight="false" outlineLevel="0" collapsed="false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9"/>
      <c r="M688" s="29"/>
      <c r="N688" s="29"/>
    </row>
    <row r="689" customFormat="false" ht="13.8" hidden="false" customHeight="false" outlineLevel="0" collapsed="false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9"/>
      <c r="M689" s="29"/>
      <c r="N689" s="29"/>
    </row>
    <row r="690" customFormat="false" ht="13.8" hidden="false" customHeight="false" outlineLevel="0" collapsed="false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9"/>
      <c r="M690" s="29"/>
      <c r="N690" s="29"/>
    </row>
    <row r="691" customFormat="false" ht="13.8" hidden="false" customHeight="false" outlineLevel="0" collapsed="false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9"/>
      <c r="M691" s="29"/>
      <c r="N691" s="29"/>
    </row>
    <row r="692" customFormat="false" ht="13.8" hidden="false" customHeight="false" outlineLevel="0" collapsed="false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9"/>
      <c r="M692" s="29"/>
      <c r="N692" s="29"/>
    </row>
    <row r="693" customFormat="false" ht="13.8" hidden="false" customHeight="false" outlineLevel="0" collapsed="false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9"/>
      <c r="M693" s="29"/>
      <c r="N693" s="29"/>
    </row>
    <row r="694" customFormat="false" ht="13.8" hidden="false" customHeight="false" outlineLevel="0" collapsed="false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9"/>
      <c r="M694" s="29"/>
      <c r="N694" s="29"/>
    </row>
    <row r="695" customFormat="false" ht="13.8" hidden="false" customHeight="false" outlineLevel="0" collapsed="false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9"/>
      <c r="M695" s="29"/>
      <c r="N695" s="29"/>
    </row>
    <row r="696" customFormat="false" ht="13.8" hidden="false" customHeight="false" outlineLevel="0" collapsed="false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9"/>
      <c r="M696" s="29"/>
      <c r="N696" s="29"/>
    </row>
    <row r="697" customFormat="false" ht="13.8" hidden="false" customHeight="false" outlineLevel="0" collapsed="false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9"/>
      <c r="M697" s="29"/>
      <c r="N697" s="29"/>
    </row>
    <row r="698" customFormat="false" ht="13.8" hidden="false" customHeight="false" outlineLevel="0" collapsed="false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9"/>
      <c r="M698" s="29"/>
      <c r="N698" s="29"/>
    </row>
    <row r="699" customFormat="false" ht="13.8" hidden="false" customHeight="false" outlineLevel="0" collapsed="false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9"/>
      <c r="M699" s="29"/>
      <c r="N699" s="29"/>
    </row>
    <row r="700" customFormat="false" ht="13.8" hidden="false" customHeight="false" outlineLevel="0" collapsed="false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9"/>
      <c r="M700" s="29"/>
      <c r="N700" s="29"/>
    </row>
    <row r="701" customFormat="false" ht="13.8" hidden="false" customHeight="false" outlineLevel="0" collapsed="false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9"/>
      <c r="M701" s="29"/>
      <c r="N701" s="29"/>
    </row>
    <row r="702" customFormat="false" ht="13.8" hidden="false" customHeight="false" outlineLevel="0" collapsed="false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9"/>
      <c r="M702" s="29"/>
      <c r="N702" s="29"/>
    </row>
    <row r="703" customFormat="false" ht="13.8" hidden="false" customHeight="false" outlineLevel="0" collapsed="false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9"/>
      <c r="M703" s="29"/>
      <c r="N703" s="29"/>
    </row>
    <row r="704" customFormat="false" ht="13.8" hidden="false" customHeight="false" outlineLevel="0" collapsed="false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9"/>
      <c r="M704" s="29"/>
      <c r="N704" s="29"/>
    </row>
    <row r="705" customFormat="false" ht="13.8" hidden="false" customHeight="false" outlineLevel="0" collapsed="false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9"/>
      <c r="M705" s="29"/>
      <c r="N705" s="29"/>
    </row>
    <row r="706" customFormat="false" ht="13.8" hidden="false" customHeight="false" outlineLevel="0" collapsed="false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9"/>
      <c r="M706" s="29"/>
      <c r="N706" s="29"/>
    </row>
    <row r="707" customFormat="false" ht="13.8" hidden="false" customHeight="false" outlineLevel="0" collapsed="false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9"/>
      <c r="M707" s="29"/>
      <c r="N707" s="29"/>
    </row>
    <row r="708" customFormat="false" ht="13.8" hidden="false" customHeight="false" outlineLevel="0" collapsed="false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9"/>
      <c r="M708" s="29"/>
      <c r="N708" s="29"/>
    </row>
    <row r="709" customFormat="false" ht="13.8" hidden="false" customHeight="false" outlineLevel="0" collapsed="false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9"/>
      <c r="M709" s="29"/>
      <c r="N709" s="29"/>
    </row>
    <row r="710" customFormat="false" ht="13.8" hidden="false" customHeight="false" outlineLevel="0" collapsed="false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9"/>
      <c r="M710" s="29"/>
      <c r="N710" s="29"/>
    </row>
    <row r="711" customFormat="false" ht="13.8" hidden="false" customHeight="false" outlineLevel="0" collapsed="false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9"/>
      <c r="M711" s="29"/>
      <c r="N711" s="29"/>
    </row>
    <row r="712" customFormat="false" ht="13.8" hidden="false" customHeight="false" outlineLevel="0" collapsed="false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9"/>
      <c r="M712" s="29"/>
      <c r="N712" s="29"/>
    </row>
    <row r="713" customFormat="false" ht="13.8" hidden="false" customHeight="false" outlineLevel="0" collapsed="false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9"/>
      <c r="M713" s="29"/>
      <c r="N713" s="29"/>
    </row>
    <row r="714" customFormat="false" ht="13.8" hidden="false" customHeight="false" outlineLevel="0" collapsed="false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9"/>
      <c r="M714" s="29"/>
      <c r="N714" s="29"/>
    </row>
    <row r="715" customFormat="false" ht="13.8" hidden="false" customHeight="false" outlineLevel="0" collapsed="false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9"/>
      <c r="M715" s="29"/>
      <c r="N715" s="29"/>
    </row>
    <row r="716" customFormat="false" ht="13.8" hidden="false" customHeight="false" outlineLevel="0" collapsed="false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9"/>
      <c r="M716" s="29"/>
      <c r="N716" s="29"/>
    </row>
    <row r="717" customFormat="false" ht="13.8" hidden="false" customHeight="false" outlineLevel="0" collapsed="false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9"/>
      <c r="M717" s="29"/>
      <c r="N717" s="29"/>
    </row>
    <row r="718" customFormat="false" ht="13.8" hidden="false" customHeight="false" outlineLevel="0" collapsed="false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9"/>
      <c r="M718" s="29"/>
      <c r="N718" s="29"/>
    </row>
    <row r="719" customFormat="false" ht="13.8" hidden="false" customHeight="false" outlineLevel="0" collapsed="false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9"/>
      <c r="M719" s="29"/>
      <c r="N719" s="29"/>
    </row>
    <row r="720" customFormat="false" ht="13.8" hidden="false" customHeight="false" outlineLevel="0" collapsed="false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9"/>
      <c r="M720" s="29"/>
      <c r="N720" s="29"/>
    </row>
    <row r="721" customFormat="false" ht="13.8" hidden="false" customHeight="false" outlineLevel="0" collapsed="false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9"/>
      <c r="M721" s="29"/>
      <c r="N721" s="29"/>
    </row>
    <row r="722" customFormat="false" ht="13.8" hidden="false" customHeight="false" outlineLevel="0" collapsed="false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9"/>
      <c r="M722" s="29"/>
      <c r="N722" s="29"/>
    </row>
    <row r="723" customFormat="false" ht="13.8" hidden="false" customHeight="false" outlineLevel="0" collapsed="false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9"/>
      <c r="M723" s="29"/>
      <c r="N723" s="29"/>
    </row>
    <row r="724" customFormat="false" ht="13.8" hidden="false" customHeight="false" outlineLevel="0" collapsed="false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9"/>
      <c r="M724" s="29"/>
      <c r="N724" s="29"/>
    </row>
    <row r="725" customFormat="false" ht="13.8" hidden="false" customHeight="false" outlineLevel="0" collapsed="false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9"/>
      <c r="M725" s="29"/>
      <c r="N725" s="29"/>
    </row>
    <row r="726" customFormat="false" ht="13.8" hidden="false" customHeight="false" outlineLevel="0" collapsed="false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9"/>
      <c r="M726" s="29"/>
      <c r="N726" s="29"/>
    </row>
    <row r="727" customFormat="false" ht="13.8" hidden="false" customHeight="false" outlineLevel="0" collapsed="false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9"/>
      <c r="M727" s="29"/>
      <c r="N727" s="29"/>
    </row>
    <row r="728" customFormat="false" ht="13.8" hidden="false" customHeight="false" outlineLevel="0" collapsed="false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9"/>
      <c r="M728" s="29"/>
      <c r="N728" s="29"/>
    </row>
    <row r="729" customFormat="false" ht="13.8" hidden="false" customHeight="false" outlineLevel="0" collapsed="false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9"/>
      <c r="M729" s="29"/>
      <c r="N729" s="29"/>
    </row>
    <row r="730" customFormat="false" ht="13.8" hidden="false" customHeight="false" outlineLevel="0" collapsed="false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9"/>
      <c r="M730" s="29"/>
      <c r="N730" s="29"/>
    </row>
    <row r="731" customFormat="false" ht="13.8" hidden="false" customHeight="false" outlineLevel="0" collapsed="false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9"/>
      <c r="M731" s="29"/>
      <c r="N731" s="29"/>
    </row>
    <row r="732" customFormat="false" ht="13.8" hidden="false" customHeight="false" outlineLevel="0" collapsed="false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9"/>
      <c r="M732" s="29"/>
      <c r="N732" s="29"/>
    </row>
    <row r="733" customFormat="false" ht="13.8" hidden="false" customHeight="false" outlineLevel="0" collapsed="false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9"/>
      <c r="M733" s="29"/>
      <c r="N733" s="29"/>
    </row>
    <row r="734" customFormat="false" ht="13.8" hidden="false" customHeight="false" outlineLevel="0" collapsed="false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9"/>
      <c r="M734" s="29"/>
      <c r="N734" s="29"/>
    </row>
    <row r="735" customFormat="false" ht="13.8" hidden="false" customHeight="false" outlineLevel="0" collapsed="false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9"/>
      <c r="M735" s="29"/>
      <c r="N735" s="29"/>
    </row>
    <row r="736" customFormat="false" ht="13.8" hidden="false" customHeight="false" outlineLevel="0" collapsed="false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9"/>
      <c r="M736" s="29"/>
      <c r="N736" s="29"/>
    </row>
    <row r="737" customFormat="false" ht="13.8" hidden="false" customHeight="false" outlineLevel="0" collapsed="false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9"/>
      <c r="M737" s="29"/>
      <c r="N737" s="29"/>
    </row>
    <row r="738" customFormat="false" ht="13.8" hidden="false" customHeight="false" outlineLevel="0" collapsed="false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9"/>
      <c r="M738" s="29"/>
      <c r="N738" s="29"/>
    </row>
    <row r="739" customFormat="false" ht="13.8" hidden="false" customHeight="false" outlineLevel="0" collapsed="false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9"/>
      <c r="M739" s="29"/>
      <c r="N739" s="29"/>
    </row>
    <row r="740" customFormat="false" ht="13.8" hidden="false" customHeight="false" outlineLevel="0" collapsed="false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9"/>
      <c r="M740" s="29"/>
      <c r="N740" s="29"/>
    </row>
    <row r="741" customFormat="false" ht="13.8" hidden="false" customHeight="false" outlineLevel="0" collapsed="false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9"/>
      <c r="M741" s="29"/>
      <c r="N741" s="29"/>
    </row>
    <row r="742" customFormat="false" ht="13.8" hidden="false" customHeight="false" outlineLevel="0" collapsed="false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9"/>
      <c r="M742" s="29"/>
      <c r="N742" s="29"/>
    </row>
    <row r="743" customFormat="false" ht="13.8" hidden="false" customHeight="false" outlineLevel="0" collapsed="false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9"/>
      <c r="M743" s="29"/>
      <c r="N743" s="29"/>
    </row>
    <row r="744" customFormat="false" ht="13.8" hidden="false" customHeight="false" outlineLevel="0" collapsed="false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9"/>
      <c r="M744" s="29"/>
      <c r="N744" s="29"/>
    </row>
    <row r="745" customFormat="false" ht="13.8" hidden="false" customHeight="false" outlineLevel="0" collapsed="false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9"/>
      <c r="M745" s="29"/>
      <c r="N745" s="29"/>
    </row>
    <row r="746" customFormat="false" ht="13.8" hidden="false" customHeight="false" outlineLevel="0" collapsed="false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9"/>
      <c r="M746" s="29"/>
      <c r="N746" s="29"/>
    </row>
    <row r="747" customFormat="false" ht="13.8" hidden="false" customHeight="false" outlineLevel="0" collapsed="false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9"/>
      <c r="M747" s="29"/>
      <c r="N747" s="29"/>
    </row>
    <row r="748" customFormat="false" ht="13.8" hidden="false" customHeight="false" outlineLevel="0" collapsed="false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9"/>
      <c r="M748" s="29"/>
      <c r="N748" s="29"/>
    </row>
    <row r="749" customFormat="false" ht="13.8" hidden="false" customHeight="false" outlineLevel="0" collapsed="false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9"/>
      <c r="M749" s="29"/>
      <c r="N749" s="29"/>
    </row>
    <row r="750" customFormat="false" ht="13.8" hidden="false" customHeight="false" outlineLevel="0" collapsed="false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9"/>
      <c r="M750" s="29"/>
      <c r="N750" s="29"/>
    </row>
    <row r="751" customFormat="false" ht="13.8" hidden="false" customHeight="false" outlineLevel="0" collapsed="false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9"/>
      <c r="M751" s="29"/>
      <c r="N751" s="29"/>
    </row>
    <row r="752" customFormat="false" ht="13.8" hidden="false" customHeight="false" outlineLevel="0" collapsed="false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9"/>
      <c r="M752" s="29"/>
      <c r="N752" s="29"/>
    </row>
    <row r="753" customFormat="false" ht="13.8" hidden="false" customHeight="false" outlineLevel="0" collapsed="false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9"/>
      <c r="M753" s="29"/>
      <c r="N753" s="29"/>
    </row>
    <row r="754" customFormat="false" ht="13.8" hidden="false" customHeight="false" outlineLevel="0" collapsed="false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9"/>
      <c r="M754" s="29"/>
      <c r="N754" s="29"/>
    </row>
    <row r="755" customFormat="false" ht="13.8" hidden="false" customHeight="false" outlineLevel="0" collapsed="false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9"/>
      <c r="M755" s="29"/>
      <c r="N755" s="29"/>
    </row>
    <row r="756" customFormat="false" ht="13.8" hidden="false" customHeight="false" outlineLevel="0" collapsed="false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9"/>
      <c r="M756" s="29"/>
      <c r="N756" s="29"/>
    </row>
    <row r="757" customFormat="false" ht="13.8" hidden="false" customHeight="false" outlineLevel="0" collapsed="false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9"/>
      <c r="M757" s="29"/>
      <c r="N757" s="29"/>
    </row>
    <row r="758" customFormat="false" ht="13.8" hidden="false" customHeight="false" outlineLevel="0" collapsed="false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9"/>
      <c r="M758" s="29"/>
      <c r="N758" s="29"/>
    </row>
    <row r="759" customFormat="false" ht="13.8" hidden="false" customHeight="false" outlineLevel="0" collapsed="false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9"/>
      <c r="M759" s="29"/>
      <c r="N759" s="29"/>
    </row>
    <row r="760" customFormat="false" ht="13.8" hidden="false" customHeight="false" outlineLevel="0" collapsed="false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9"/>
      <c r="M760" s="29"/>
      <c r="N760" s="29"/>
    </row>
    <row r="761" customFormat="false" ht="13.8" hidden="false" customHeight="false" outlineLevel="0" collapsed="false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9"/>
      <c r="M761" s="29"/>
      <c r="N761" s="29"/>
    </row>
    <row r="762" customFormat="false" ht="13.8" hidden="false" customHeight="false" outlineLevel="0" collapsed="false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9"/>
      <c r="M762" s="29"/>
      <c r="N762" s="29"/>
    </row>
    <row r="763" customFormat="false" ht="13.8" hidden="false" customHeight="false" outlineLevel="0" collapsed="false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9"/>
      <c r="M763" s="29"/>
      <c r="N763" s="29"/>
    </row>
    <row r="764" customFormat="false" ht="13.8" hidden="false" customHeight="false" outlineLevel="0" collapsed="false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9"/>
      <c r="M764" s="29"/>
      <c r="N764" s="29"/>
    </row>
    <row r="765" customFormat="false" ht="13.8" hidden="false" customHeight="false" outlineLevel="0" collapsed="false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9"/>
      <c r="M765" s="29"/>
      <c r="N765" s="29"/>
    </row>
    <row r="766" customFormat="false" ht="13.8" hidden="false" customHeight="false" outlineLevel="0" collapsed="false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9"/>
      <c r="M766" s="29"/>
      <c r="N766" s="29"/>
    </row>
    <row r="767" customFormat="false" ht="13.8" hidden="false" customHeight="false" outlineLevel="0" collapsed="false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9"/>
      <c r="M767" s="29"/>
      <c r="N767" s="29"/>
    </row>
    <row r="768" customFormat="false" ht="13.8" hidden="false" customHeight="false" outlineLevel="0" collapsed="false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9"/>
      <c r="M768" s="29"/>
      <c r="N768" s="29"/>
    </row>
    <row r="769" customFormat="false" ht="13.8" hidden="false" customHeight="false" outlineLevel="0" collapsed="false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9"/>
      <c r="M769" s="29"/>
      <c r="N769" s="29"/>
    </row>
    <row r="770" customFormat="false" ht="13.8" hidden="false" customHeight="false" outlineLevel="0" collapsed="false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9"/>
      <c r="M770" s="29"/>
      <c r="N770" s="29"/>
    </row>
    <row r="771" customFormat="false" ht="13.8" hidden="false" customHeight="false" outlineLevel="0" collapsed="false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9"/>
      <c r="M771" s="29"/>
      <c r="N771" s="29"/>
    </row>
    <row r="772" customFormat="false" ht="13.8" hidden="false" customHeight="false" outlineLevel="0" collapsed="false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9"/>
      <c r="M772" s="29"/>
      <c r="N772" s="29"/>
    </row>
    <row r="773" customFormat="false" ht="13.8" hidden="false" customHeight="false" outlineLevel="0" collapsed="false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9"/>
      <c r="M773" s="29"/>
      <c r="N773" s="29"/>
    </row>
    <row r="774" customFormat="false" ht="13.8" hidden="false" customHeight="false" outlineLevel="0" collapsed="false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9"/>
      <c r="M774" s="29"/>
      <c r="N774" s="29"/>
    </row>
    <row r="775" customFormat="false" ht="13.8" hidden="false" customHeight="false" outlineLevel="0" collapsed="false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9"/>
      <c r="M775" s="29"/>
      <c r="N775" s="29"/>
    </row>
    <row r="776" customFormat="false" ht="13.8" hidden="false" customHeight="false" outlineLevel="0" collapsed="false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9"/>
      <c r="M776" s="29"/>
      <c r="N776" s="29"/>
    </row>
    <row r="777" customFormat="false" ht="13.8" hidden="false" customHeight="false" outlineLevel="0" collapsed="false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9"/>
      <c r="M777" s="29"/>
      <c r="N777" s="29"/>
    </row>
    <row r="778" customFormat="false" ht="13.8" hidden="false" customHeight="false" outlineLevel="0" collapsed="false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9"/>
      <c r="M778" s="29"/>
      <c r="N778" s="29"/>
    </row>
    <row r="779" customFormat="false" ht="13.8" hidden="false" customHeight="false" outlineLevel="0" collapsed="false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9"/>
      <c r="M779" s="29"/>
      <c r="N779" s="29"/>
    </row>
    <row r="780" customFormat="false" ht="13.8" hidden="false" customHeight="false" outlineLevel="0" collapsed="false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9"/>
      <c r="M780" s="29"/>
      <c r="N780" s="29"/>
    </row>
    <row r="781" customFormat="false" ht="13.8" hidden="false" customHeight="false" outlineLevel="0" collapsed="false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9"/>
      <c r="M781" s="29"/>
      <c r="N781" s="29"/>
    </row>
    <row r="782" customFormat="false" ht="13.8" hidden="false" customHeight="false" outlineLevel="0" collapsed="false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9"/>
      <c r="M782" s="29"/>
      <c r="N782" s="29"/>
    </row>
    <row r="783" customFormat="false" ht="13.8" hidden="false" customHeight="false" outlineLevel="0" collapsed="false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9"/>
      <c r="M783" s="29"/>
      <c r="N783" s="29"/>
    </row>
    <row r="784" customFormat="false" ht="13.8" hidden="false" customHeight="false" outlineLevel="0" collapsed="false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9"/>
      <c r="M784" s="29"/>
      <c r="N784" s="29"/>
    </row>
    <row r="785" customFormat="false" ht="13.8" hidden="false" customHeight="false" outlineLevel="0" collapsed="false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9"/>
      <c r="M785" s="29"/>
      <c r="N785" s="29"/>
    </row>
    <row r="786" customFormat="false" ht="13.8" hidden="false" customHeight="false" outlineLevel="0" collapsed="false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9"/>
      <c r="M786" s="29"/>
      <c r="N786" s="29"/>
    </row>
    <row r="787" customFormat="false" ht="13.8" hidden="false" customHeight="false" outlineLevel="0" collapsed="false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9"/>
      <c r="M787" s="29"/>
      <c r="N787" s="29"/>
    </row>
    <row r="788" customFormat="false" ht="13.8" hidden="false" customHeight="false" outlineLevel="0" collapsed="false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9"/>
      <c r="M788" s="29"/>
      <c r="N788" s="29"/>
    </row>
    <row r="789" customFormat="false" ht="13.8" hidden="false" customHeight="false" outlineLevel="0" collapsed="false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9"/>
      <c r="M789" s="29"/>
      <c r="N789" s="29"/>
    </row>
    <row r="790" customFormat="false" ht="13.8" hidden="false" customHeight="false" outlineLevel="0" collapsed="false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9"/>
      <c r="M790" s="29"/>
      <c r="N790" s="29"/>
    </row>
    <row r="791" customFormat="false" ht="13.8" hidden="false" customHeight="false" outlineLevel="0" collapsed="false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9"/>
      <c r="M791" s="29"/>
      <c r="N791" s="29"/>
    </row>
    <row r="792" customFormat="false" ht="13.8" hidden="false" customHeight="false" outlineLevel="0" collapsed="false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9"/>
      <c r="M792" s="29"/>
      <c r="N792" s="29"/>
    </row>
    <row r="793" customFormat="false" ht="13.8" hidden="false" customHeight="false" outlineLevel="0" collapsed="false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9"/>
      <c r="M793" s="29"/>
      <c r="N793" s="29"/>
    </row>
    <row r="794" customFormat="false" ht="13.8" hidden="false" customHeight="false" outlineLevel="0" collapsed="false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9"/>
      <c r="M794" s="29"/>
      <c r="N794" s="29"/>
    </row>
    <row r="795" customFormat="false" ht="13.8" hidden="false" customHeight="false" outlineLevel="0" collapsed="false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9"/>
      <c r="M795" s="29"/>
      <c r="N795" s="29"/>
    </row>
    <row r="796" customFormat="false" ht="13.8" hidden="false" customHeight="false" outlineLevel="0" collapsed="false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9"/>
      <c r="M796" s="29"/>
      <c r="N796" s="29"/>
    </row>
    <row r="797" customFormat="false" ht="13.8" hidden="false" customHeight="false" outlineLevel="0" collapsed="false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9"/>
      <c r="M797" s="29"/>
      <c r="N797" s="29"/>
    </row>
    <row r="798" customFormat="false" ht="13.8" hidden="false" customHeight="false" outlineLevel="0" collapsed="false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9"/>
      <c r="M798" s="29"/>
      <c r="N798" s="29"/>
    </row>
    <row r="799" customFormat="false" ht="13.8" hidden="false" customHeight="false" outlineLevel="0" collapsed="false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9"/>
      <c r="M799" s="29"/>
      <c r="N799" s="29"/>
    </row>
    <row r="800" customFormat="false" ht="13.8" hidden="false" customHeight="false" outlineLevel="0" collapsed="false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9"/>
      <c r="M800" s="29"/>
      <c r="N800" s="29"/>
    </row>
    <row r="801" customFormat="false" ht="13.8" hidden="false" customHeight="false" outlineLevel="0" collapsed="false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9"/>
      <c r="M801" s="29"/>
      <c r="N801" s="29"/>
    </row>
    <row r="802" customFormat="false" ht="13.8" hidden="false" customHeight="false" outlineLevel="0" collapsed="false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9"/>
      <c r="M802" s="29"/>
      <c r="N802" s="29"/>
    </row>
    <row r="803" customFormat="false" ht="13.8" hidden="false" customHeight="false" outlineLevel="0" collapsed="false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9"/>
      <c r="M803" s="29"/>
      <c r="N803" s="29"/>
    </row>
    <row r="804" customFormat="false" ht="13.8" hidden="false" customHeight="false" outlineLevel="0" collapsed="false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9"/>
      <c r="M804" s="29"/>
      <c r="N804" s="29"/>
    </row>
    <row r="805" customFormat="false" ht="13.8" hidden="false" customHeight="false" outlineLevel="0" collapsed="false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9"/>
      <c r="M805" s="29"/>
      <c r="N805" s="29"/>
    </row>
    <row r="806" customFormat="false" ht="13.8" hidden="false" customHeight="false" outlineLevel="0" collapsed="false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9"/>
      <c r="M806" s="29"/>
      <c r="N806" s="29"/>
    </row>
    <row r="807" customFormat="false" ht="13.8" hidden="false" customHeight="false" outlineLevel="0" collapsed="false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9"/>
      <c r="M807" s="29"/>
      <c r="N807" s="29"/>
    </row>
    <row r="808" customFormat="false" ht="13.8" hidden="false" customHeight="false" outlineLevel="0" collapsed="false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9"/>
      <c r="M808" s="29"/>
      <c r="N808" s="29"/>
    </row>
    <row r="809" customFormat="false" ht="13.8" hidden="false" customHeight="false" outlineLevel="0" collapsed="false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9"/>
      <c r="M809" s="29"/>
      <c r="N809" s="29"/>
    </row>
    <row r="810" customFormat="false" ht="13.8" hidden="false" customHeight="false" outlineLevel="0" collapsed="false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9"/>
      <c r="M810" s="29"/>
      <c r="N810" s="29"/>
    </row>
    <row r="811" customFormat="false" ht="13.8" hidden="false" customHeight="false" outlineLevel="0" collapsed="false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9"/>
      <c r="M811" s="29"/>
      <c r="N811" s="29"/>
    </row>
    <row r="812" customFormat="false" ht="13.8" hidden="false" customHeight="false" outlineLevel="0" collapsed="false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9"/>
      <c r="M812" s="29"/>
      <c r="N812" s="29"/>
    </row>
    <row r="813" customFormat="false" ht="13.8" hidden="false" customHeight="false" outlineLevel="0" collapsed="false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9"/>
      <c r="M813" s="29"/>
      <c r="N813" s="29"/>
    </row>
    <row r="814" customFormat="false" ht="13.8" hidden="false" customHeight="false" outlineLevel="0" collapsed="false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9"/>
      <c r="M814" s="29"/>
      <c r="N814" s="29"/>
    </row>
    <row r="815" customFormat="false" ht="13.8" hidden="false" customHeight="false" outlineLevel="0" collapsed="false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9"/>
      <c r="M815" s="29"/>
      <c r="N815" s="29"/>
    </row>
    <row r="816" customFormat="false" ht="13.8" hidden="false" customHeight="false" outlineLevel="0" collapsed="false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9"/>
      <c r="M816" s="29"/>
      <c r="N816" s="29"/>
    </row>
    <row r="817" customFormat="false" ht="13.8" hidden="false" customHeight="false" outlineLevel="0" collapsed="false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9"/>
      <c r="M817" s="29"/>
      <c r="N817" s="29"/>
    </row>
    <row r="818" customFormat="false" ht="13.8" hidden="false" customHeight="false" outlineLevel="0" collapsed="false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9"/>
      <c r="M818" s="29"/>
      <c r="N818" s="29"/>
    </row>
    <row r="819" customFormat="false" ht="13.8" hidden="false" customHeight="false" outlineLevel="0" collapsed="false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9"/>
      <c r="M819" s="29"/>
      <c r="N819" s="29"/>
    </row>
    <row r="820" customFormat="false" ht="13.8" hidden="false" customHeight="false" outlineLevel="0" collapsed="false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9"/>
      <c r="M820" s="29"/>
      <c r="N820" s="29"/>
    </row>
    <row r="821" customFormat="false" ht="13.8" hidden="false" customHeight="false" outlineLevel="0" collapsed="false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9"/>
      <c r="M821" s="29"/>
      <c r="N821" s="29"/>
    </row>
    <row r="822" customFormat="false" ht="13.8" hidden="false" customHeight="false" outlineLevel="0" collapsed="false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9"/>
      <c r="M822" s="29"/>
      <c r="N822" s="29"/>
    </row>
    <row r="823" customFormat="false" ht="13.8" hidden="false" customHeight="false" outlineLevel="0" collapsed="false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9"/>
      <c r="M823" s="29"/>
      <c r="N823" s="29"/>
    </row>
    <row r="824" customFormat="false" ht="13.8" hidden="false" customHeight="false" outlineLevel="0" collapsed="false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9"/>
      <c r="M824" s="29"/>
      <c r="N824" s="29"/>
    </row>
    <row r="825" customFormat="false" ht="13.8" hidden="false" customHeight="false" outlineLevel="0" collapsed="false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9"/>
      <c r="M825" s="29"/>
      <c r="N825" s="29"/>
    </row>
    <row r="826" customFormat="false" ht="13.8" hidden="false" customHeight="false" outlineLevel="0" collapsed="false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9"/>
      <c r="M826" s="29"/>
      <c r="N826" s="29"/>
    </row>
    <row r="827" customFormat="false" ht="13.8" hidden="false" customHeight="false" outlineLevel="0" collapsed="false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9"/>
      <c r="M827" s="29"/>
      <c r="N827" s="29"/>
    </row>
    <row r="828" customFormat="false" ht="13.8" hidden="false" customHeight="false" outlineLevel="0" collapsed="false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9"/>
      <c r="M828" s="29"/>
      <c r="N828" s="29"/>
    </row>
    <row r="829" customFormat="false" ht="13.8" hidden="false" customHeight="false" outlineLevel="0" collapsed="false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9"/>
      <c r="M829" s="29"/>
      <c r="N829" s="29"/>
    </row>
    <row r="830" customFormat="false" ht="13.8" hidden="false" customHeight="false" outlineLevel="0" collapsed="false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9"/>
      <c r="M830" s="29"/>
      <c r="N830" s="29"/>
    </row>
    <row r="831" customFormat="false" ht="13.8" hidden="false" customHeight="false" outlineLevel="0" collapsed="false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9"/>
      <c r="M831" s="29"/>
      <c r="N831" s="29"/>
    </row>
    <row r="832" customFormat="false" ht="13.8" hidden="false" customHeight="false" outlineLevel="0" collapsed="false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9"/>
      <c r="M832" s="29"/>
      <c r="N832" s="29"/>
    </row>
    <row r="833" customFormat="false" ht="13.8" hidden="false" customHeight="false" outlineLevel="0" collapsed="false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9"/>
      <c r="M833" s="29"/>
      <c r="N833" s="29"/>
    </row>
    <row r="834" customFormat="false" ht="13.8" hidden="false" customHeight="false" outlineLevel="0" collapsed="false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9"/>
      <c r="M834" s="29"/>
      <c r="N834" s="29"/>
    </row>
    <row r="835" customFormat="false" ht="13.8" hidden="false" customHeight="false" outlineLevel="0" collapsed="false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9"/>
      <c r="M835" s="29"/>
      <c r="N835" s="29"/>
    </row>
    <row r="836" customFormat="false" ht="13.8" hidden="false" customHeight="false" outlineLevel="0" collapsed="false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9"/>
      <c r="M836" s="29"/>
      <c r="N836" s="29"/>
    </row>
    <row r="837" customFormat="false" ht="13.8" hidden="false" customHeight="false" outlineLevel="0" collapsed="false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9"/>
      <c r="M837" s="29"/>
      <c r="N837" s="29"/>
    </row>
    <row r="838" customFormat="false" ht="13.8" hidden="false" customHeight="false" outlineLevel="0" collapsed="false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9"/>
      <c r="M838" s="29"/>
      <c r="N838" s="29"/>
    </row>
    <row r="839" customFormat="false" ht="13.8" hidden="false" customHeight="false" outlineLevel="0" collapsed="false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9"/>
      <c r="M839" s="29"/>
      <c r="N839" s="29"/>
    </row>
    <row r="840" customFormat="false" ht="13.8" hidden="false" customHeight="false" outlineLevel="0" collapsed="false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9"/>
      <c r="M840" s="29"/>
      <c r="N840" s="29"/>
    </row>
    <row r="841" customFormat="false" ht="13.8" hidden="false" customHeight="false" outlineLevel="0" collapsed="false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9"/>
      <c r="M841" s="29"/>
      <c r="N841" s="29"/>
    </row>
    <row r="842" customFormat="false" ht="13.8" hidden="false" customHeight="false" outlineLevel="0" collapsed="false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9"/>
      <c r="M842" s="29"/>
      <c r="N842" s="29"/>
    </row>
    <row r="843" customFormat="false" ht="13.8" hidden="false" customHeight="false" outlineLevel="0" collapsed="false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9"/>
      <c r="M843" s="29"/>
      <c r="N843" s="29"/>
    </row>
    <row r="844" customFormat="false" ht="13.8" hidden="false" customHeight="false" outlineLevel="0" collapsed="false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9"/>
      <c r="M844" s="29"/>
      <c r="N844" s="29"/>
    </row>
    <row r="845" customFormat="false" ht="13.8" hidden="false" customHeight="false" outlineLevel="0" collapsed="false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9"/>
      <c r="M845" s="29"/>
      <c r="N845" s="29"/>
    </row>
    <row r="846" customFormat="false" ht="13.8" hidden="false" customHeight="false" outlineLevel="0" collapsed="false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9"/>
      <c r="M846" s="29"/>
      <c r="N846" s="29"/>
    </row>
    <row r="847" customFormat="false" ht="13.8" hidden="false" customHeight="false" outlineLevel="0" collapsed="false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9"/>
      <c r="M847" s="29"/>
      <c r="N847" s="29"/>
    </row>
    <row r="848" customFormat="false" ht="13.8" hidden="false" customHeight="false" outlineLevel="0" collapsed="false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9"/>
      <c r="M848" s="29"/>
      <c r="N848" s="29"/>
    </row>
    <row r="849" customFormat="false" ht="13.8" hidden="false" customHeight="false" outlineLevel="0" collapsed="false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9"/>
      <c r="M849" s="29"/>
      <c r="N849" s="29"/>
    </row>
    <row r="850" customFormat="false" ht="13.8" hidden="false" customHeight="false" outlineLevel="0" collapsed="false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9"/>
      <c r="M850" s="29"/>
      <c r="N850" s="29"/>
    </row>
    <row r="851" customFormat="false" ht="13.8" hidden="false" customHeight="false" outlineLevel="0" collapsed="false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9"/>
      <c r="M851" s="29"/>
      <c r="N851" s="29"/>
    </row>
    <row r="852" customFormat="false" ht="13.8" hidden="false" customHeight="false" outlineLevel="0" collapsed="false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9"/>
      <c r="M852" s="29"/>
      <c r="N852" s="29"/>
    </row>
    <row r="853" customFormat="false" ht="13.8" hidden="false" customHeight="false" outlineLevel="0" collapsed="false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9"/>
      <c r="M853" s="29"/>
      <c r="N853" s="29"/>
    </row>
    <row r="854" customFormat="false" ht="13.8" hidden="false" customHeight="false" outlineLevel="0" collapsed="false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9"/>
      <c r="M854" s="29"/>
      <c r="N854" s="29"/>
    </row>
    <row r="855" customFormat="false" ht="13.8" hidden="false" customHeight="false" outlineLevel="0" collapsed="false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9"/>
      <c r="M855" s="29"/>
      <c r="N855" s="29"/>
    </row>
    <row r="856" customFormat="false" ht="13.8" hidden="false" customHeight="false" outlineLevel="0" collapsed="false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9"/>
      <c r="M856" s="29"/>
      <c r="N856" s="29"/>
    </row>
    <row r="857" customFormat="false" ht="13.8" hidden="false" customHeight="false" outlineLevel="0" collapsed="false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9"/>
      <c r="M857" s="29"/>
      <c r="N857" s="29"/>
    </row>
    <row r="858" customFormat="false" ht="13.8" hidden="false" customHeight="false" outlineLevel="0" collapsed="false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9"/>
      <c r="M858" s="29"/>
      <c r="N858" s="29"/>
    </row>
    <row r="859" customFormat="false" ht="13.8" hidden="false" customHeight="false" outlineLevel="0" collapsed="false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9"/>
      <c r="M859" s="29"/>
      <c r="N859" s="29"/>
    </row>
    <row r="860" customFormat="false" ht="13.8" hidden="false" customHeight="false" outlineLevel="0" collapsed="false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9"/>
      <c r="M860" s="29"/>
      <c r="N860" s="29"/>
    </row>
    <row r="861" customFormat="false" ht="13.8" hidden="false" customHeight="false" outlineLevel="0" collapsed="false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9"/>
      <c r="M861" s="29"/>
      <c r="N861" s="29"/>
    </row>
    <row r="862" customFormat="false" ht="13.8" hidden="false" customHeight="false" outlineLevel="0" collapsed="false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9"/>
      <c r="M862" s="29"/>
      <c r="N862" s="29"/>
    </row>
    <row r="863" customFormat="false" ht="13.8" hidden="false" customHeight="false" outlineLevel="0" collapsed="false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9"/>
      <c r="M863" s="29"/>
      <c r="N863" s="29"/>
    </row>
    <row r="864" customFormat="false" ht="13.8" hidden="false" customHeight="false" outlineLevel="0" collapsed="false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9"/>
      <c r="M864" s="29"/>
      <c r="N864" s="29"/>
    </row>
    <row r="865" customFormat="false" ht="13.8" hidden="false" customHeight="false" outlineLevel="0" collapsed="false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9"/>
      <c r="M865" s="29"/>
      <c r="N865" s="29"/>
    </row>
    <row r="866" customFormat="false" ht="13.8" hidden="false" customHeight="false" outlineLevel="0" collapsed="false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9"/>
      <c r="M866" s="29"/>
      <c r="N866" s="29"/>
    </row>
    <row r="867" customFormat="false" ht="13.8" hidden="false" customHeight="false" outlineLevel="0" collapsed="false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9"/>
      <c r="M867" s="29"/>
      <c r="N867" s="29"/>
    </row>
    <row r="868" customFormat="false" ht="13.8" hidden="false" customHeight="false" outlineLevel="0" collapsed="false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9"/>
      <c r="M868" s="29"/>
      <c r="N868" s="29"/>
    </row>
    <row r="869" customFormat="false" ht="13.8" hidden="false" customHeight="false" outlineLevel="0" collapsed="false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9"/>
      <c r="M869" s="29"/>
      <c r="N869" s="29"/>
    </row>
    <row r="870" customFormat="false" ht="13.8" hidden="false" customHeight="false" outlineLevel="0" collapsed="false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9"/>
      <c r="M870" s="29"/>
      <c r="N870" s="29"/>
    </row>
    <row r="871" customFormat="false" ht="13.8" hidden="false" customHeight="false" outlineLevel="0" collapsed="false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9"/>
      <c r="M871" s="29"/>
      <c r="N871" s="29"/>
    </row>
    <row r="872" customFormat="false" ht="13.8" hidden="false" customHeight="false" outlineLevel="0" collapsed="false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9"/>
      <c r="M872" s="29"/>
      <c r="N872" s="29"/>
    </row>
    <row r="873" customFormat="false" ht="13.8" hidden="false" customHeight="false" outlineLevel="0" collapsed="false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9"/>
      <c r="M873" s="29"/>
      <c r="N873" s="29"/>
    </row>
    <row r="874" customFormat="false" ht="13.8" hidden="false" customHeight="false" outlineLevel="0" collapsed="false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9"/>
      <c r="M874" s="29"/>
      <c r="N874" s="29"/>
    </row>
    <row r="875" customFormat="false" ht="13.8" hidden="false" customHeight="false" outlineLevel="0" collapsed="false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9"/>
      <c r="M875" s="29"/>
      <c r="N875" s="29"/>
    </row>
    <row r="876" customFormat="false" ht="13.8" hidden="false" customHeight="false" outlineLevel="0" collapsed="false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9"/>
      <c r="M876" s="29"/>
      <c r="N876" s="29"/>
    </row>
    <row r="877" customFormat="false" ht="13.8" hidden="false" customHeight="false" outlineLevel="0" collapsed="false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9"/>
      <c r="M877" s="29"/>
      <c r="N877" s="29"/>
    </row>
    <row r="878" customFormat="false" ht="13.8" hidden="false" customHeight="false" outlineLevel="0" collapsed="false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9"/>
      <c r="M878" s="29"/>
      <c r="N878" s="29"/>
    </row>
    <row r="879" customFormat="false" ht="13.8" hidden="false" customHeight="false" outlineLevel="0" collapsed="false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9"/>
      <c r="M879" s="29"/>
      <c r="N879" s="29"/>
    </row>
    <row r="880" customFormat="false" ht="13.8" hidden="false" customHeight="false" outlineLevel="0" collapsed="false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9"/>
      <c r="M880" s="29"/>
      <c r="N880" s="29"/>
    </row>
    <row r="881" customFormat="false" ht="13.8" hidden="false" customHeight="false" outlineLevel="0" collapsed="false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9"/>
      <c r="M881" s="29"/>
      <c r="N881" s="29"/>
    </row>
    <row r="882" customFormat="false" ht="13.8" hidden="false" customHeight="false" outlineLevel="0" collapsed="false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9"/>
      <c r="M882" s="29"/>
      <c r="N882" s="29"/>
    </row>
    <row r="883" customFormat="false" ht="13.8" hidden="false" customHeight="false" outlineLevel="0" collapsed="false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9"/>
      <c r="M883" s="29"/>
      <c r="N883" s="29"/>
    </row>
    <row r="884" customFormat="false" ht="13.8" hidden="false" customHeight="false" outlineLevel="0" collapsed="false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9"/>
      <c r="M884" s="29"/>
      <c r="N884" s="29"/>
    </row>
    <row r="885" customFormat="false" ht="13.8" hidden="false" customHeight="false" outlineLevel="0" collapsed="false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9"/>
      <c r="M885" s="29"/>
      <c r="N885" s="29"/>
    </row>
    <row r="886" customFormat="false" ht="13.8" hidden="false" customHeight="false" outlineLevel="0" collapsed="false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9"/>
      <c r="M886" s="29"/>
      <c r="N886" s="29"/>
    </row>
    <row r="887" customFormat="false" ht="13.8" hidden="false" customHeight="false" outlineLevel="0" collapsed="false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9"/>
      <c r="M887" s="29"/>
      <c r="N887" s="29"/>
    </row>
    <row r="888" customFormat="false" ht="13.8" hidden="false" customHeight="false" outlineLevel="0" collapsed="false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9"/>
      <c r="M888" s="29"/>
      <c r="N888" s="29"/>
    </row>
    <row r="889" customFormat="false" ht="13.8" hidden="false" customHeight="false" outlineLevel="0" collapsed="false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9"/>
      <c r="M889" s="29"/>
      <c r="N889" s="29"/>
    </row>
    <row r="890" customFormat="false" ht="13.8" hidden="false" customHeight="false" outlineLevel="0" collapsed="false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9"/>
      <c r="M890" s="29"/>
      <c r="N890" s="29"/>
    </row>
    <row r="891" customFormat="false" ht="13.8" hidden="false" customHeight="false" outlineLevel="0" collapsed="false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9"/>
      <c r="M891" s="29"/>
      <c r="N891" s="29"/>
    </row>
    <row r="892" customFormat="false" ht="13.8" hidden="false" customHeight="false" outlineLevel="0" collapsed="false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9"/>
      <c r="M892" s="29"/>
      <c r="N892" s="29"/>
    </row>
    <row r="893" customFormat="false" ht="13.8" hidden="false" customHeight="false" outlineLevel="0" collapsed="false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9"/>
      <c r="M893" s="29"/>
      <c r="N893" s="29"/>
    </row>
    <row r="894" customFormat="false" ht="13.8" hidden="false" customHeight="false" outlineLevel="0" collapsed="false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9"/>
      <c r="M894" s="29"/>
      <c r="N894" s="29"/>
    </row>
    <row r="895" customFormat="false" ht="13.8" hidden="false" customHeight="false" outlineLevel="0" collapsed="false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9"/>
      <c r="M895" s="29"/>
      <c r="N895" s="29"/>
    </row>
    <row r="896" customFormat="false" ht="13.8" hidden="false" customHeight="false" outlineLevel="0" collapsed="false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9"/>
      <c r="M896" s="29"/>
      <c r="N896" s="29"/>
    </row>
    <row r="897" customFormat="false" ht="13.8" hidden="false" customHeight="false" outlineLevel="0" collapsed="false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9"/>
      <c r="M897" s="29"/>
      <c r="N897" s="29"/>
    </row>
    <row r="898" customFormat="false" ht="13.8" hidden="false" customHeight="false" outlineLevel="0" collapsed="false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9"/>
      <c r="M898" s="29"/>
      <c r="N898" s="29"/>
    </row>
    <row r="899" customFormat="false" ht="13.8" hidden="false" customHeight="false" outlineLevel="0" collapsed="false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9"/>
      <c r="M899" s="29"/>
      <c r="N899" s="29"/>
    </row>
    <row r="900" customFormat="false" ht="13.8" hidden="false" customHeight="false" outlineLevel="0" collapsed="false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9"/>
      <c r="M900" s="29"/>
      <c r="N900" s="29"/>
    </row>
    <row r="901" customFormat="false" ht="13.8" hidden="false" customHeight="false" outlineLevel="0" collapsed="false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9"/>
      <c r="M901" s="29"/>
      <c r="N901" s="29"/>
    </row>
    <row r="902" customFormat="false" ht="13.8" hidden="false" customHeight="false" outlineLevel="0" collapsed="false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9"/>
      <c r="M902" s="29"/>
      <c r="N902" s="29"/>
    </row>
    <row r="903" customFormat="false" ht="13.8" hidden="false" customHeight="false" outlineLevel="0" collapsed="false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9"/>
      <c r="M903" s="29"/>
      <c r="N903" s="29"/>
    </row>
    <row r="904" customFormat="false" ht="13.8" hidden="false" customHeight="false" outlineLevel="0" collapsed="false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9"/>
      <c r="M904" s="29"/>
      <c r="N904" s="29"/>
    </row>
    <row r="905" customFormat="false" ht="13.8" hidden="false" customHeight="false" outlineLevel="0" collapsed="false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9"/>
      <c r="M905" s="29"/>
      <c r="N905" s="29"/>
    </row>
    <row r="906" customFormat="false" ht="13.8" hidden="false" customHeight="false" outlineLevel="0" collapsed="false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9"/>
      <c r="M906" s="29"/>
      <c r="N906" s="29"/>
    </row>
    <row r="907" customFormat="false" ht="13.8" hidden="false" customHeight="false" outlineLevel="0" collapsed="false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9"/>
      <c r="M907" s="29"/>
      <c r="N907" s="29"/>
    </row>
    <row r="908" customFormat="false" ht="13.8" hidden="false" customHeight="false" outlineLevel="0" collapsed="false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9"/>
      <c r="M908" s="29"/>
      <c r="N908" s="29"/>
    </row>
    <row r="909" customFormat="false" ht="13.8" hidden="false" customHeight="false" outlineLevel="0" collapsed="false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9"/>
      <c r="M909" s="29"/>
      <c r="N909" s="29"/>
    </row>
    <row r="910" customFormat="false" ht="13.8" hidden="false" customHeight="false" outlineLevel="0" collapsed="false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9"/>
      <c r="M910" s="29"/>
      <c r="N910" s="29"/>
    </row>
    <row r="911" customFormat="false" ht="13.8" hidden="false" customHeight="false" outlineLevel="0" collapsed="false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9"/>
      <c r="M911" s="29"/>
      <c r="N911" s="29"/>
    </row>
    <row r="912" customFormat="false" ht="13.8" hidden="false" customHeight="false" outlineLevel="0" collapsed="false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9"/>
      <c r="M912" s="29"/>
      <c r="N912" s="29"/>
    </row>
    <row r="913" customFormat="false" ht="13.8" hidden="false" customHeight="false" outlineLevel="0" collapsed="false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9"/>
      <c r="M913" s="29"/>
      <c r="N913" s="29"/>
    </row>
    <row r="914" customFormat="false" ht="13.8" hidden="false" customHeight="false" outlineLevel="0" collapsed="false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9"/>
      <c r="M914" s="29"/>
      <c r="N914" s="29"/>
    </row>
    <row r="915" customFormat="false" ht="13.8" hidden="false" customHeight="false" outlineLevel="0" collapsed="false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9"/>
      <c r="M915" s="29"/>
      <c r="N915" s="29"/>
    </row>
  </sheetData>
  <conditionalFormatting sqref="J158:J915 J3:J37 J87:J106 E86">
    <cfRule type="cellIs" priority="2" operator="lessThan" aboveAverage="0" equalAverage="0" bottom="0" percent="0" rank="0" text="" dxfId="0">
      <formula>16.5</formula>
    </cfRule>
  </conditionalFormatting>
  <conditionalFormatting sqref="E158:E1048576 E3:E37 E1 E39 E66">
    <cfRule type="cellIs" priority="3" operator="lessThan" aboveAverage="0" equalAverage="0" bottom="0" percent="0" rank="0" text="" dxfId="0">
      <formula>16.5</formula>
    </cfRule>
  </conditionalFormatting>
  <conditionalFormatting sqref="L158:L1048576 L3:L37 L1 L39 L66 L86">
    <cfRule type="cellIs" priority="4" operator="lessThan" aboveAverage="0" equalAverage="0" bottom="0" percent="0" rank="0" text="" dxfId="0">
      <formula>51</formula>
    </cfRule>
  </conditionalFormatting>
  <conditionalFormatting sqref="N158:N1048576 N39:N64 N1 N3:N37 N66:N84 N86 N99:N106">
    <cfRule type="cellIs" priority="5" operator="equal" aboveAverage="0" equalAverage="0" bottom="0" percent="0" rank="0" text="" dxfId="0">
      <formula>5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2023-09-27T23:45:23Z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